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共服务岗" sheetId="1" r:id="rId1"/>
  </sheets>
  <definedNames>
    <definedName name="_xlnm.Print_Area" localSheetId="0">'公共服务岗'!$A$1:$X$48</definedName>
    <definedName name="_xlnm.Print_Titles" localSheetId="0">'公共服务岗'!$1:$5</definedName>
  </definedNames>
  <calcPr fullCalcOnLoad="1"/>
</workbook>
</file>

<file path=xl/sharedStrings.xml><?xml version="1.0" encoding="utf-8"?>
<sst xmlns="http://schemas.openxmlformats.org/spreadsheetml/2006/main" count="151" uniqueCount="140">
  <si>
    <t>自贡市高校毕业生公共服务岗位工资发放月总表</t>
  </si>
  <si>
    <r>
      <t xml:space="preserve">                       申请单位名称（盖章）： 自贡市人力资源服务中心                                 划拨时间：</t>
    </r>
    <r>
      <rPr>
        <sz val="10"/>
        <rFont val="Times New Roman"/>
        <family val="0"/>
      </rPr>
      <t>2023</t>
    </r>
    <r>
      <rPr>
        <sz val="10"/>
        <rFont val="宋体"/>
        <family val="0"/>
      </rPr>
      <t>年11月                                         单位：元                                       共42笔</t>
    </r>
  </si>
  <si>
    <t>序 号</t>
  </si>
  <si>
    <t>用人单位
名称</t>
  </si>
  <si>
    <t>身份证号码</t>
  </si>
  <si>
    <t>姓  名</t>
  </si>
  <si>
    <t>财政拨
付岗位
补贴</t>
  </si>
  <si>
    <t>财政拨付社会保险补贴</t>
  </si>
  <si>
    <t>财政拨付补贴小计</t>
  </si>
  <si>
    <t>代扣代缴款项</t>
  </si>
  <si>
    <t>代扣代缴款项小计</t>
  </si>
  <si>
    <t>实际应拨付合计</t>
  </si>
  <si>
    <t>备 注</t>
  </si>
  <si>
    <t>工资
部分</t>
  </si>
  <si>
    <t>养老
保险</t>
  </si>
  <si>
    <t>基本
医疗
保险</t>
  </si>
  <si>
    <t>失业
保险</t>
  </si>
  <si>
    <t>工伤、生育保险部分</t>
  </si>
  <si>
    <t>养老保险</t>
  </si>
  <si>
    <t>基本医疗
保险</t>
  </si>
  <si>
    <t>失业保险</t>
  </si>
  <si>
    <t>工伤
保险</t>
  </si>
  <si>
    <t>生育
保险</t>
  </si>
  <si>
    <t>减少人员调基补差</t>
  </si>
  <si>
    <t>单位</t>
  </si>
  <si>
    <t>个人</t>
  </si>
  <si>
    <t>市教体局</t>
  </si>
  <si>
    <t>510***********3943</t>
  </si>
  <si>
    <t>陈慧玲</t>
  </si>
  <si>
    <t>市民政局</t>
  </si>
  <si>
    <t>510***********0556</t>
  </si>
  <si>
    <t>李轩亭</t>
  </si>
  <si>
    <t>510***********3065</t>
  </si>
  <si>
    <t>陈浏璐</t>
  </si>
  <si>
    <t>市司法局</t>
  </si>
  <si>
    <t>510***********2626</t>
  </si>
  <si>
    <t>何  菊</t>
  </si>
  <si>
    <t>市生态环境局</t>
  </si>
  <si>
    <t>510***********566X</t>
  </si>
  <si>
    <t>吴礼辉</t>
  </si>
  <si>
    <t>510***********2945</t>
  </si>
  <si>
    <t>张超</t>
  </si>
  <si>
    <t>市交通运输局</t>
  </si>
  <si>
    <t>510***********5004</t>
  </si>
  <si>
    <t>孙远佳</t>
  </si>
  <si>
    <t>510***********5821</t>
  </si>
  <si>
    <t>彭妙然</t>
  </si>
  <si>
    <t>市商务局</t>
  </si>
  <si>
    <t>510***********0045</t>
  </si>
  <si>
    <t>曹  宇</t>
  </si>
  <si>
    <t>510***********1277</t>
  </si>
  <si>
    <t>梁勇</t>
  </si>
  <si>
    <t>市审计局</t>
  </si>
  <si>
    <t>510***********0519</t>
  </si>
  <si>
    <t>罗凡迪</t>
  </si>
  <si>
    <t>市国资委</t>
  </si>
  <si>
    <t>510***********1922</t>
  </si>
  <si>
    <t>周影</t>
  </si>
  <si>
    <t>市市场监督管理局</t>
  </si>
  <si>
    <t>510***********8143</t>
  </si>
  <si>
    <t>曾宇洪</t>
  </si>
  <si>
    <t>市信访局</t>
  </si>
  <si>
    <t>510***********2860</t>
  </si>
  <si>
    <t>李兰</t>
  </si>
  <si>
    <t>市政务服务和数字化管理局</t>
  </si>
  <si>
    <t>510***********1609</t>
  </si>
  <si>
    <t>兰  丽</t>
  </si>
  <si>
    <t>510***********2949</t>
  </si>
  <si>
    <t>谢壹梅</t>
  </si>
  <si>
    <t>510***********4721</t>
  </si>
  <si>
    <t>唐欢</t>
  </si>
  <si>
    <t>市红十字会</t>
  </si>
  <si>
    <t>510***********4151</t>
  </si>
  <si>
    <t>万先鲜</t>
  </si>
  <si>
    <t>国家统计局自贡调查队</t>
  </si>
  <si>
    <t>510***********2023</t>
  </si>
  <si>
    <t>项思琪</t>
  </si>
  <si>
    <t>510***********3124</t>
  </si>
  <si>
    <t>刘丽莉</t>
  </si>
  <si>
    <t>市档案馆</t>
  </si>
  <si>
    <t>510***********7409</t>
  </si>
  <si>
    <t>杨才英</t>
  </si>
  <si>
    <t>510***********8024</t>
  </si>
  <si>
    <t>蔡阳</t>
  </si>
  <si>
    <t>市应急局</t>
  </si>
  <si>
    <t>510***********4843</t>
  </si>
  <si>
    <t>刘春梅</t>
  </si>
  <si>
    <t>510***********0561</t>
  </si>
  <si>
    <t>喻熙钦</t>
  </si>
  <si>
    <t>510***********2979</t>
  </si>
  <si>
    <t>孔伟</t>
  </si>
  <si>
    <t>市卫健委</t>
  </si>
  <si>
    <t>510***********812X</t>
  </si>
  <si>
    <t>曾竣</t>
  </si>
  <si>
    <t>510***********2029</t>
  </si>
  <si>
    <t>董寒雪</t>
  </si>
  <si>
    <t>市妇联</t>
  </si>
  <si>
    <t>510***********5129</t>
  </si>
  <si>
    <t>苏秋峻</t>
  </si>
  <si>
    <t>市住房公积金管理中心</t>
  </si>
  <si>
    <t>510***********904X</t>
  </si>
  <si>
    <t>宋晓英</t>
  </si>
  <si>
    <t>市仲裁委员会事务中心</t>
  </si>
  <si>
    <t>510***********512X</t>
  </si>
  <si>
    <t>王锐玉</t>
  </si>
  <si>
    <t>市老年大学</t>
  </si>
  <si>
    <t>510***********2918</t>
  </si>
  <si>
    <t>黄荣锋</t>
  </si>
  <si>
    <t>市林业发展保护中心</t>
  </si>
  <si>
    <t>510***********0514</t>
  </si>
  <si>
    <t>黄志浩</t>
  </si>
  <si>
    <t>市建设工程项目服务中心</t>
  </si>
  <si>
    <t>510***********7324</t>
  </si>
  <si>
    <t>范智华</t>
  </si>
  <si>
    <t>市市场监管服务中心</t>
  </si>
  <si>
    <t>510***********3823</t>
  </si>
  <si>
    <t>杨倩</t>
  </si>
  <si>
    <t>510***********6928</t>
  </si>
  <si>
    <t>张明丽</t>
  </si>
  <si>
    <t>市社会保险事务中心</t>
  </si>
  <si>
    <t>510***********800X</t>
  </si>
  <si>
    <t>林鑫</t>
  </si>
  <si>
    <t>510***********2320</t>
  </si>
  <si>
    <t>肖巧玲</t>
  </si>
  <si>
    <t>市人力资源服务中心</t>
  </si>
  <si>
    <t>510***********0690</t>
  </si>
  <si>
    <t>杨楷</t>
  </si>
  <si>
    <t>市退役军人局</t>
  </si>
  <si>
    <t>510***********0019</t>
  </si>
  <si>
    <t>龚  朴</t>
  </si>
  <si>
    <t>市财政局</t>
  </si>
  <si>
    <t>510***********261X</t>
  </si>
  <si>
    <t>黄国栋</t>
  </si>
  <si>
    <t>市城管执法局</t>
  </si>
  <si>
    <t>510***********635X</t>
  </si>
  <si>
    <t>何光弟</t>
  </si>
  <si>
    <t>市就业局</t>
  </si>
  <si>
    <t>510***********3841</t>
  </si>
  <si>
    <t>魏君宜</t>
  </si>
  <si>
    <r>
      <t xml:space="preserve">合计： </t>
    </r>
    <r>
      <rPr>
        <sz val="9"/>
        <rFont val="Times New Roman"/>
        <family val="0"/>
      </rPr>
      <t>42</t>
    </r>
    <r>
      <rPr>
        <sz val="9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</si>
</sst>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10"/>
      <name val="仿宋_GB2312"/>
      <family val="0"/>
    </font>
    <font>
      <sz val="9"/>
      <color indexed="10"/>
      <name val="宋体"/>
      <family val="0"/>
    </font>
    <font>
      <sz val="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0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32" fillId="0" borderId="0" applyFont="0" applyFill="0" applyBorder="0" applyAlignment="0" applyProtection="0"/>
    <xf numFmtId="0" fontId="29" fillId="8" borderId="0" applyNumberFormat="0" applyBorder="0" applyAlignment="0" applyProtection="0"/>
    <xf numFmtId="9" fontId="32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3" fillId="14" borderId="1" applyNumberFormat="0" applyAlignment="0" applyProtection="0"/>
    <xf numFmtId="0" fontId="29" fillId="15" borderId="0" applyNumberFormat="0" applyBorder="0" applyAlignment="0" applyProtection="0"/>
    <xf numFmtId="0" fontId="34" fillId="16" borderId="0" applyNumberFormat="0" applyBorder="0" applyAlignment="0" applyProtection="0"/>
    <xf numFmtId="0" fontId="30" fillId="17" borderId="0" applyNumberFormat="0" applyBorder="0" applyAlignment="0" applyProtection="0"/>
    <xf numFmtId="0" fontId="35" fillId="18" borderId="0" applyNumberFormat="0" applyBorder="0" applyAlignment="0" applyProtection="0"/>
    <xf numFmtId="0" fontId="3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0" fillId="23" borderId="0" applyNumberFormat="0" applyBorder="0" applyAlignment="0" applyProtection="0"/>
    <xf numFmtId="43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2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30" borderId="0" applyNumberFormat="0" applyBorder="0" applyAlignment="0" applyProtection="0"/>
    <xf numFmtId="0" fontId="42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0" borderId="8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SheetLayoutView="100" workbookViewId="0" topLeftCell="A1">
      <selection activeCell="AA8" sqref="AA8"/>
    </sheetView>
  </sheetViews>
  <sheetFormatPr defaultColWidth="9.00390625" defaultRowHeight="14.25"/>
  <cols>
    <col min="1" max="1" width="4.625" style="0" customWidth="1"/>
    <col min="2" max="2" width="14.00390625" style="0" customWidth="1"/>
    <col min="3" max="3" width="18.375" style="0" customWidth="1"/>
    <col min="4" max="4" width="6.875" style="0" customWidth="1"/>
    <col min="5" max="5" width="6.75390625" style="0" customWidth="1"/>
    <col min="6" max="6" width="7.125" style="0" customWidth="1"/>
    <col min="7" max="7" width="7.00390625" style="0" customWidth="1"/>
    <col min="8" max="8" width="6.25390625" style="0" customWidth="1"/>
    <col min="9" max="9" width="6.00390625" style="0" customWidth="1"/>
    <col min="10" max="10" width="7.375" style="2" customWidth="1"/>
    <col min="11" max="11" width="7.375" style="0" customWidth="1"/>
    <col min="12" max="12" width="6.25390625" style="0" customWidth="1"/>
    <col min="13" max="13" width="6.50390625" style="0" customWidth="1"/>
    <col min="14" max="14" width="6.375" style="0" customWidth="1"/>
    <col min="15" max="15" width="5.875" style="0" customWidth="1"/>
    <col min="16" max="16" width="5.50390625" style="0" customWidth="1"/>
    <col min="17" max="17" width="6.125" style="0" customWidth="1"/>
    <col min="18" max="19" width="6.25390625" style="0" customWidth="1"/>
    <col min="20" max="20" width="5.375" style="0" customWidth="1"/>
    <col min="21" max="21" width="10.25390625" style="1" customWidth="1"/>
    <col min="22" max="22" width="6.75390625" style="1" customWidth="1"/>
    <col min="23" max="23" width="7.375" style="1" customWidth="1"/>
    <col min="24" max="24" width="7.125" style="0" customWidth="1"/>
  </cols>
  <sheetData>
    <row r="1" spans="1:24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2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6.75" customHeight="1">
      <c r="A3" s="5" t="s">
        <v>2</v>
      </c>
      <c r="B3" s="5" t="s">
        <v>3</v>
      </c>
      <c r="C3" s="6" t="s">
        <v>4</v>
      </c>
      <c r="D3" s="5" t="s">
        <v>5</v>
      </c>
      <c r="E3" s="17" t="s">
        <v>6</v>
      </c>
      <c r="F3" s="18" t="s">
        <v>7</v>
      </c>
      <c r="G3" s="18"/>
      <c r="H3" s="18"/>
      <c r="I3" s="18"/>
      <c r="J3" s="5" t="s">
        <v>8</v>
      </c>
      <c r="K3" s="18" t="s">
        <v>9</v>
      </c>
      <c r="L3" s="18"/>
      <c r="M3" s="18"/>
      <c r="N3" s="18"/>
      <c r="O3" s="18"/>
      <c r="P3" s="18"/>
      <c r="Q3" s="18"/>
      <c r="R3" s="18"/>
      <c r="S3" s="18"/>
      <c r="T3" s="18"/>
      <c r="U3" s="5" t="s">
        <v>10</v>
      </c>
      <c r="V3" s="5"/>
      <c r="W3" s="5" t="s">
        <v>11</v>
      </c>
      <c r="X3" s="17" t="s">
        <v>12</v>
      </c>
    </row>
    <row r="4" spans="1:24" ht="37.5" customHeight="1">
      <c r="A4" s="5"/>
      <c r="B4" s="5"/>
      <c r="C4" s="7"/>
      <c r="D4" s="5"/>
      <c r="E4" s="19" t="s">
        <v>13</v>
      </c>
      <c r="F4" s="19" t="s">
        <v>14</v>
      </c>
      <c r="G4" s="19" t="s">
        <v>15</v>
      </c>
      <c r="H4" s="19" t="s">
        <v>16</v>
      </c>
      <c r="I4" s="5" t="s">
        <v>17</v>
      </c>
      <c r="J4" s="5"/>
      <c r="K4" s="17" t="s">
        <v>18</v>
      </c>
      <c r="L4" s="17"/>
      <c r="M4" s="17" t="s">
        <v>19</v>
      </c>
      <c r="N4" s="17"/>
      <c r="O4" s="17" t="s">
        <v>20</v>
      </c>
      <c r="P4" s="17"/>
      <c r="Q4" s="17" t="s">
        <v>21</v>
      </c>
      <c r="R4" s="17" t="s">
        <v>22</v>
      </c>
      <c r="S4" s="17" t="s">
        <v>23</v>
      </c>
      <c r="T4" s="17"/>
      <c r="U4" s="5" t="s">
        <v>24</v>
      </c>
      <c r="V4" s="5" t="s">
        <v>25</v>
      </c>
      <c r="W4" s="5"/>
      <c r="X4" s="17"/>
    </row>
    <row r="5" spans="1:24" ht="34.5" customHeight="1">
      <c r="A5" s="5"/>
      <c r="B5" s="5"/>
      <c r="C5" s="8"/>
      <c r="D5" s="5"/>
      <c r="E5" s="17"/>
      <c r="F5" s="19" t="s">
        <v>24</v>
      </c>
      <c r="G5" s="20" t="s">
        <v>24</v>
      </c>
      <c r="H5" s="19" t="s">
        <v>24</v>
      </c>
      <c r="I5" s="5"/>
      <c r="J5" s="5"/>
      <c r="K5" s="27" t="s">
        <v>24</v>
      </c>
      <c r="L5" s="17" t="s">
        <v>25</v>
      </c>
      <c r="M5" s="27" t="s">
        <v>24</v>
      </c>
      <c r="N5" s="27" t="s">
        <v>25</v>
      </c>
      <c r="O5" s="27" t="s">
        <v>24</v>
      </c>
      <c r="P5" s="27" t="s">
        <v>25</v>
      </c>
      <c r="Q5" s="17"/>
      <c r="R5" s="27"/>
      <c r="S5" s="27" t="s">
        <v>24</v>
      </c>
      <c r="T5" s="27" t="s">
        <v>25</v>
      </c>
      <c r="U5" s="5"/>
      <c r="V5" s="5"/>
      <c r="W5" s="5"/>
      <c r="X5" s="17"/>
    </row>
    <row r="6" spans="1:24" ht="19.5" customHeight="1">
      <c r="A6" s="9">
        <v>1</v>
      </c>
      <c r="B6" s="10" t="s">
        <v>26</v>
      </c>
      <c r="C6" s="10" t="s">
        <v>27</v>
      </c>
      <c r="D6" s="10" t="s">
        <v>28</v>
      </c>
      <c r="E6" s="21">
        <v>2364</v>
      </c>
      <c r="F6" s="21">
        <v>679.36</v>
      </c>
      <c r="G6" s="21">
        <v>530.7</v>
      </c>
      <c r="H6" s="21">
        <v>25.48</v>
      </c>
      <c r="I6" s="28">
        <v>70.47</v>
      </c>
      <c r="J6" s="22">
        <f>SUM(E6:I6)</f>
        <v>3670.01</v>
      </c>
      <c r="K6" s="22">
        <v>679.36</v>
      </c>
      <c r="L6" s="22">
        <v>339.68</v>
      </c>
      <c r="M6" s="22">
        <v>530.7</v>
      </c>
      <c r="N6" s="22">
        <v>141.52</v>
      </c>
      <c r="O6" s="22">
        <v>25.48</v>
      </c>
      <c r="P6" s="22">
        <v>16.98</v>
      </c>
      <c r="Q6" s="21">
        <v>6.79</v>
      </c>
      <c r="R6" s="21">
        <v>63.68</v>
      </c>
      <c r="S6" s="21"/>
      <c r="T6" s="21"/>
      <c r="U6" s="21">
        <f>K6+M6+O6+Q6+R6</f>
        <v>1306.01</v>
      </c>
      <c r="V6" s="21">
        <f>SUM(L6+N6+P6)</f>
        <v>498.18000000000006</v>
      </c>
      <c r="W6" s="22">
        <f>E6-V6</f>
        <v>1865.82</v>
      </c>
      <c r="X6" s="29"/>
    </row>
    <row r="7" spans="1:24" ht="19.5" customHeight="1">
      <c r="A7" s="9">
        <v>2</v>
      </c>
      <c r="B7" s="11" t="s">
        <v>29</v>
      </c>
      <c r="C7" s="10" t="s">
        <v>30</v>
      </c>
      <c r="D7" s="10" t="s">
        <v>31</v>
      </c>
      <c r="E7" s="21">
        <v>2364</v>
      </c>
      <c r="F7" s="21">
        <v>679.36</v>
      </c>
      <c r="G7" s="21">
        <v>530.7</v>
      </c>
      <c r="H7" s="21">
        <v>25.48</v>
      </c>
      <c r="I7" s="28">
        <v>70.47</v>
      </c>
      <c r="J7" s="22">
        <f>SUM(E7:I7)</f>
        <v>3670.01</v>
      </c>
      <c r="K7" s="22">
        <v>679.36</v>
      </c>
      <c r="L7" s="22">
        <v>339.68</v>
      </c>
      <c r="M7" s="22">
        <v>530.7</v>
      </c>
      <c r="N7" s="22">
        <v>141.52</v>
      </c>
      <c r="O7" s="22">
        <v>25.48</v>
      </c>
      <c r="P7" s="22">
        <v>16.98</v>
      </c>
      <c r="Q7" s="21">
        <v>6.79</v>
      </c>
      <c r="R7" s="21">
        <v>63.68</v>
      </c>
      <c r="S7" s="21"/>
      <c r="T7" s="21"/>
      <c r="U7" s="21">
        <f aca="true" t="shared" si="0" ref="U7:U48">K7+M7+O7+Q7+R7</f>
        <v>1306.01</v>
      </c>
      <c r="V7" s="21">
        <f aca="true" t="shared" si="1" ref="V7:V47">SUM(L7+N7+P7+T7)</f>
        <v>498.18000000000006</v>
      </c>
      <c r="W7" s="22">
        <f>E7-V7</f>
        <v>1865.82</v>
      </c>
      <c r="X7" s="17"/>
    </row>
    <row r="8" spans="1:24" ht="19.5" customHeight="1">
      <c r="A8" s="9">
        <v>3</v>
      </c>
      <c r="B8" s="11"/>
      <c r="C8" s="10" t="s">
        <v>32</v>
      </c>
      <c r="D8" s="10" t="s">
        <v>33</v>
      </c>
      <c r="E8" s="21">
        <v>2364</v>
      </c>
      <c r="F8" s="21">
        <v>679.36</v>
      </c>
      <c r="G8" s="21">
        <v>530.7</v>
      </c>
      <c r="H8" s="21">
        <v>25.48</v>
      </c>
      <c r="I8" s="28">
        <v>70.47</v>
      </c>
      <c r="J8" s="22">
        <f>SUM(E8:I8)</f>
        <v>3670.01</v>
      </c>
      <c r="K8" s="22">
        <v>679.36</v>
      </c>
      <c r="L8" s="22">
        <v>339.68</v>
      </c>
      <c r="M8" s="22">
        <v>530.7</v>
      </c>
      <c r="N8" s="22">
        <v>141.52</v>
      </c>
      <c r="O8" s="22">
        <v>25.48</v>
      </c>
      <c r="P8" s="22">
        <v>16.98</v>
      </c>
      <c r="Q8" s="21">
        <v>6.79</v>
      </c>
      <c r="R8" s="21">
        <v>63.68</v>
      </c>
      <c r="S8" s="21"/>
      <c r="T8" s="21"/>
      <c r="U8" s="21">
        <f t="shared" si="0"/>
        <v>1306.01</v>
      </c>
      <c r="V8" s="21">
        <f t="shared" si="1"/>
        <v>498.18000000000006</v>
      </c>
      <c r="W8" s="22">
        <f>E8-V8</f>
        <v>1865.82</v>
      </c>
      <c r="X8" s="17"/>
    </row>
    <row r="9" spans="1:24" ht="19.5" customHeight="1">
      <c r="A9" s="9">
        <v>4</v>
      </c>
      <c r="B9" s="11" t="s">
        <v>34</v>
      </c>
      <c r="C9" s="10" t="s">
        <v>35</v>
      </c>
      <c r="D9" s="10" t="s">
        <v>36</v>
      </c>
      <c r="E9" s="21">
        <v>2364</v>
      </c>
      <c r="F9" s="21">
        <v>679.36</v>
      </c>
      <c r="G9" s="21">
        <v>530.7</v>
      </c>
      <c r="H9" s="21">
        <v>25.48</v>
      </c>
      <c r="I9" s="28">
        <v>70.47</v>
      </c>
      <c r="J9" s="22">
        <f>SUM(E9:I9)</f>
        <v>3670.01</v>
      </c>
      <c r="K9" s="22">
        <v>679.36</v>
      </c>
      <c r="L9" s="22">
        <v>339.68</v>
      </c>
      <c r="M9" s="22">
        <v>530.7</v>
      </c>
      <c r="N9" s="22">
        <v>141.52</v>
      </c>
      <c r="O9" s="22">
        <v>25.48</v>
      </c>
      <c r="P9" s="22">
        <v>16.98</v>
      </c>
      <c r="Q9" s="21">
        <v>6.79</v>
      </c>
      <c r="R9" s="21">
        <v>63.68</v>
      </c>
      <c r="S9" s="21"/>
      <c r="T9" s="21"/>
      <c r="U9" s="21">
        <f t="shared" si="0"/>
        <v>1306.01</v>
      </c>
      <c r="V9" s="21">
        <f t="shared" si="1"/>
        <v>498.18000000000006</v>
      </c>
      <c r="W9" s="22">
        <f>E9-V9</f>
        <v>1865.82</v>
      </c>
      <c r="X9" s="17"/>
    </row>
    <row r="10" spans="1:24" ht="19.5" customHeight="1">
      <c r="A10" s="9">
        <v>5</v>
      </c>
      <c r="B10" s="10" t="s">
        <v>37</v>
      </c>
      <c r="C10" s="10" t="s">
        <v>38</v>
      </c>
      <c r="D10" s="10" t="s">
        <v>39</v>
      </c>
      <c r="E10" s="21">
        <v>2364</v>
      </c>
      <c r="F10" s="21">
        <v>679.36</v>
      </c>
      <c r="G10" s="21">
        <v>530.7</v>
      </c>
      <c r="H10" s="21">
        <v>25.48</v>
      </c>
      <c r="I10" s="28">
        <v>70.47</v>
      </c>
      <c r="J10" s="22">
        <f aca="true" t="shared" si="2" ref="J10:J19">SUM(E10:I10)</f>
        <v>3670.01</v>
      </c>
      <c r="K10" s="22">
        <v>679.36</v>
      </c>
      <c r="L10" s="22">
        <v>339.68</v>
      </c>
      <c r="M10" s="22">
        <v>530.7</v>
      </c>
      <c r="N10" s="22">
        <v>141.52</v>
      </c>
      <c r="O10" s="22">
        <v>25.48</v>
      </c>
      <c r="P10" s="22">
        <v>16.98</v>
      </c>
      <c r="Q10" s="21">
        <v>6.79</v>
      </c>
      <c r="R10" s="21">
        <v>63.68</v>
      </c>
      <c r="S10" s="21"/>
      <c r="T10" s="21"/>
      <c r="U10" s="21">
        <f t="shared" si="0"/>
        <v>1306.01</v>
      </c>
      <c r="V10" s="21">
        <f t="shared" si="1"/>
        <v>498.18000000000006</v>
      </c>
      <c r="W10" s="22">
        <f aca="true" t="shared" si="3" ref="W10:W19">E10-V10</f>
        <v>1865.82</v>
      </c>
      <c r="X10" s="17"/>
    </row>
    <row r="11" spans="1:24" ht="19.5" customHeight="1">
      <c r="A11" s="9">
        <v>6</v>
      </c>
      <c r="B11" s="10"/>
      <c r="C11" s="10" t="s">
        <v>40</v>
      </c>
      <c r="D11" s="10" t="s">
        <v>41</v>
      </c>
      <c r="E11" s="21">
        <v>2364</v>
      </c>
      <c r="F11" s="21">
        <v>679.36</v>
      </c>
      <c r="G11" s="21">
        <v>530.7</v>
      </c>
      <c r="H11" s="21">
        <v>25.48</v>
      </c>
      <c r="I11" s="28">
        <v>70.47</v>
      </c>
      <c r="J11" s="22">
        <f t="shared" si="2"/>
        <v>3670.01</v>
      </c>
      <c r="K11" s="22">
        <v>679.36</v>
      </c>
      <c r="L11" s="22">
        <v>339.68</v>
      </c>
      <c r="M11" s="22">
        <v>530.7</v>
      </c>
      <c r="N11" s="22">
        <v>141.52</v>
      </c>
      <c r="O11" s="22">
        <v>25.48</v>
      </c>
      <c r="P11" s="22">
        <v>16.98</v>
      </c>
      <c r="Q11" s="21">
        <v>6.79</v>
      </c>
      <c r="R11" s="21">
        <v>63.68</v>
      </c>
      <c r="S11" s="21"/>
      <c r="T11" s="21"/>
      <c r="U11" s="21">
        <f t="shared" si="0"/>
        <v>1306.01</v>
      </c>
      <c r="V11" s="21">
        <f t="shared" si="1"/>
        <v>498.18000000000006</v>
      </c>
      <c r="W11" s="22">
        <f t="shared" si="3"/>
        <v>1865.82</v>
      </c>
      <c r="X11" s="17"/>
    </row>
    <row r="12" spans="1:24" ht="19.5" customHeight="1">
      <c r="A12" s="9">
        <v>7</v>
      </c>
      <c r="B12" s="11" t="s">
        <v>42</v>
      </c>
      <c r="C12" s="10" t="s">
        <v>43</v>
      </c>
      <c r="D12" s="10" t="s">
        <v>44</v>
      </c>
      <c r="E12" s="22">
        <v>2364</v>
      </c>
      <c r="F12" s="21">
        <v>679.36</v>
      </c>
      <c r="G12" s="21">
        <v>530.7</v>
      </c>
      <c r="H12" s="21">
        <v>25.48</v>
      </c>
      <c r="I12" s="28">
        <v>70.47</v>
      </c>
      <c r="J12" s="22">
        <f t="shared" si="2"/>
        <v>3670.01</v>
      </c>
      <c r="K12" s="22">
        <v>679.36</v>
      </c>
      <c r="L12" s="22">
        <v>339.68</v>
      </c>
      <c r="M12" s="22">
        <v>530.7</v>
      </c>
      <c r="N12" s="22">
        <v>141.52</v>
      </c>
      <c r="O12" s="22">
        <v>25.48</v>
      </c>
      <c r="P12" s="22">
        <v>16.98</v>
      </c>
      <c r="Q12" s="21">
        <v>6.79</v>
      </c>
      <c r="R12" s="21">
        <v>63.68</v>
      </c>
      <c r="S12" s="21"/>
      <c r="T12" s="21"/>
      <c r="U12" s="21">
        <f t="shared" si="0"/>
        <v>1306.01</v>
      </c>
      <c r="V12" s="21">
        <f t="shared" si="1"/>
        <v>498.18000000000006</v>
      </c>
      <c r="W12" s="22">
        <f t="shared" si="3"/>
        <v>1865.82</v>
      </c>
      <c r="X12" s="17"/>
    </row>
    <row r="13" spans="1:24" s="1" customFormat="1" ht="18.75" customHeight="1">
      <c r="A13" s="9">
        <v>8</v>
      </c>
      <c r="B13" s="11"/>
      <c r="C13" s="10" t="s">
        <v>45</v>
      </c>
      <c r="D13" s="10" t="s">
        <v>46</v>
      </c>
      <c r="E13" s="22">
        <v>2364</v>
      </c>
      <c r="F13" s="21">
        <v>679.36</v>
      </c>
      <c r="G13" s="21">
        <v>530.7</v>
      </c>
      <c r="H13" s="21">
        <v>25.48</v>
      </c>
      <c r="I13" s="28">
        <v>70.47</v>
      </c>
      <c r="J13" s="22">
        <f t="shared" si="2"/>
        <v>3670.01</v>
      </c>
      <c r="K13" s="22">
        <v>679.36</v>
      </c>
      <c r="L13" s="22">
        <v>339.68</v>
      </c>
      <c r="M13" s="22">
        <v>530.7</v>
      </c>
      <c r="N13" s="22">
        <v>141.52</v>
      </c>
      <c r="O13" s="22">
        <v>25.48</v>
      </c>
      <c r="P13" s="22">
        <v>16.98</v>
      </c>
      <c r="Q13" s="21">
        <v>6.79</v>
      </c>
      <c r="R13" s="21">
        <v>63.68</v>
      </c>
      <c r="S13" s="21"/>
      <c r="T13" s="21"/>
      <c r="U13" s="21">
        <f t="shared" si="0"/>
        <v>1306.01</v>
      </c>
      <c r="V13" s="21">
        <f t="shared" si="1"/>
        <v>498.18000000000006</v>
      </c>
      <c r="W13" s="22">
        <f t="shared" si="3"/>
        <v>1865.82</v>
      </c>
      <c r="X13" s="30"/>
    </row>
    <row r="14" spans="1:24" ht="19.5" customHeight="1">
      <c r="A14" s="9">
        <v>9</v>
      </c>
      <c r="B14" s="11" t="s">
        <v>47</v>
      </c>
      <c r="C14" s="10" t="s">
        <v>48</v>
      </c>
      <c r="D14" s="10" t="s">
        <v>49</v>
      </c>
      <c r="E14" s="21">
        <v>2364</v>
      </c>
      <c r="F14" s="21">
        <v>679.36</v>
      </c>
      <c r="G14" s="21">
        <v>530.7</v>
      </c>
      <c r="H14" s="21">
        <v>25.48</v>
      </c>
      <c r="I14" s="28">
        <v>70.47</v>
      </c>
      <c r="J14" s="22">
        <f t="shared" si="2"/>
        <v>3670.01</v>
      </c>
      <c r="K14" s="22">
        <v>679.36</v>
      </c>
      <c r="L14" s="22">
        <v>339.68</v>
      </c>
      <c r="M14" s="22">
        <v>530.7</v>
      </c>
      <c r="N14" s="22">
        <v>141.52</v>
      </c>
      <c r="O14" s="22">
        <v>25.48</v>
      </c>
      <c r="P14" s="22">
        <v>16.98</v>
      </c>
      <c r="Q14" s="21">
        <v>6.79</v>
      </c>
      <c r="R14" s="21">
        <v>63.68</v>
      </c>
      <c r="S14" s="21"/>
      <c r="T14" s="21"/>
      <c r="U14" s="21">
        <f t="shared" si="0"/>
        <v>1306.01</v>
      </c>
      <c r="V14" s="21">
        <f t="shared" si="1"/>
        <v>498.18000000000006</v>
      </c>
      <c r="W14" s="22">
        <f t="shared" si="3"/>
        <v>1865.82</v>
      </c>
      <c r="X14" s="17"/>
    </row>
    <row r="15" spans="1:24" ht="19.5" customHeight="1">
      <c r="A15" s="9">
        <v>10</v>
      </c>
      <c r="B15" s="11"/>
      <c r="C15" s="10" t="s">
        <v>50</v>
      </c>
      <c r="D15" s="10" t="s">
        <v>51</v>
      </c>
      <c r="E15" s="21">
        <v>2364</v>
      </c>
      <c r="F15" s="21">
        <v>679.36</v>
      </c>
      <c r="G15" s="21">
        <v>530.7</v>
      </c>
      <c r="H15" s="21">
        <v>25.48</v>
      </c>
      <c r="I15" s="28">
        <v>70.47</v>
      </c>
      <c r="J15" s="22">
        <f t="shared" si="2"/>
        <v>3670.01</v>
      </c>
      <c r="K15" s="22">
        <v>679.36</v>
      </c>
      <c r="L15" s="22">
        <v>339.68</v>
      </c>
      <c r="M15" s="22">
        <v>530.7</v>
      </c>
      <c r="N15" s="22">
        <v>141.52</v>
      </c>
      <c r="O15" s="22">
        <v>25.48</v>
      </c>
      <c r="P15" s="22">
        <v>16.98</v>
      </c>
      <c r="Q15" s="21">
        <v>6.79</v>
      </c>
      <c r="R15" s="21">
        <v>63.68</v>
      </c>
      <c r="S15" s="21"/>
      <c r="T15" s="21"/>
      <c r="U15" s="21">
        <f t="shared" si="0"/>
        <v>1306.01</v>
      </c>
      <c r="V15" s="21">
        <f t="shared" si="1"/>
        <v>498.18000000000006</v>
      </c>
      <c r="W15" s="22">
        <f t="shared" si="3"/>
        <v>1865.82</v>
      </c>
      <c r="X15" s="17"/>
    </row>
    <row r="16" spans="1:24" ht="19.5" customHeight="1">
      <c r="A16" s="9">
        <v>11</v>
      </c>
      <c r="B16" s="10" t="s">
        <v>52</v>
      </c>
      <c r="C16" s="10" t="s">
        <v>53</v>
      </c>
      <c r="D16" s="10" t="s">
        <v>54</v>
      </c>
      <c r="E16" s="21">
        <v>2364</v>
      </c>
      <c r="F16" s="21">
        <v>679.36</v>
      </c>
      <c r="G16" s="21">
        <v>530.7</v>
      </c>
      <c r="H16" s="21">
        <v>25.48</v>
      </c>
      <c r="I16" s="28">
        <v>70.47</v>
      </c>
      <c r="J16" s="22">
        <f t="shared" si="2"/>
        <v>3670.01</v>
      </c>
      <c r="K16" s="22">
        <v>679.36</v>
      </c>
      <c r="L16" s="22">
        <v>339.68</v>
      </c>
      <c r="M16" s="22">
        <v>530.7</v>
      </c>
      <c r="N16" s="22">
        <v>141.52</v>
      </c>
      <c r="O16" s="22">
        <v>25.48</v>
      </c>
      <c r="P16" s="22">
        <v>16.98</v>
      </c>
      <c r="Q16" s="21">
        <v>6.79</v>
      </c>
      <c r="R16" s="21">
        <v>63.68</v>
      </c>
      <c r="S16" s="21"/>
      <c r="T16" s="21"/>
      <c r="U16" s="21">
        <f t="shared" si="0"/>
        <v>1306.01</v>
      </c>
      <c r="V16" s="21">
        <f t="shared" si="1"/>
        <v>498.18000000000006</v>
      </c>
      <c r="W16" s="22">
        <f t="shared" si="3"/>
        <v>1865.82</v>
      </c>
      <c r="X16" s="17"/>
    </row>
    <row r="17" spans="1:24" ht="19.5" customHeight="1">
      <c r="A17" s="9">
        <v>12</v>
      </c>
      <c r="B17" s="10" t="s">
        <v>55</v>
      </c>
      <c r="C17" s="10" t="s">
        <v>56</v>
      </c>
      <c r="D17" s="10" t="s">
        <v>57</v>
      </c>
      <c r="E17" s="21">
        <v>2364</v>
      </c>
      <c r="F17" s="21">
        <v>679.36</v>
      </c>
      <c r="G17" s="21">
        <v>530.7</v>
      </c>
      <c r="H17" s="21">
        <v>25.48</v>
      </c>
      <c r="I17" s="28">
        <v>70.47</v>
      </c>
      <c r="J17" s="22">
        <f t="shared" si="2"/>
        <v>3670.01</v>
      </c>
      <c r="K17" s="22">
        <v>679.36</v>
      </c>
      <c r="L17" s="22">
        <v>339.68</v>
      </c>
      <c r="M17" s="22">
        <v>530.7</v>
      </c>
      <c r="N17" s="22">
        <v>141.52</v>
      </c>
      <c r="O17" s="22">
        <v>25.48</v>
      </c>
      <c r="P17" s="22">
        <v>16.98</v>
      </c>
      <c r="Q17" s="21">
        <v>6.79</v>
      </c>
      <c r="R17" s="21">
        <v>63.68</v>
      </c>
      <c r="S17" s="21"/>
      <c r="T17" s="21"/>
      <c r="U17" s="21">
        <f t="shared" si="0"/>
        <v>1306.01</v>
      </c>
      <c r="V17" s="21">
        <f t="shared" si="1"/>
        <v>498.18000000000006</v>
      </c>
      <c r="W17" s="22">
        <f t="shared" si="3"/>
        <v>1865.82</v>
      </c>
      <c r="X17" s="17"/>
    </row>
    <row r="18" spans="1:24" ht="19.5" customHeight="1">
      <c r="A18" s="9">
        <v>13</v>
      </c>
      <c r="B18" s="10" t="s">
        <v>58</v>
      </c>
      <c r="C18" s="10" t="s">
        <v>59</v>
      </c>
      <c r="D18" s="10" t="s">
        <v>60</v>
      </c>
      <c r="E18" s="21">
        <v>2364</v>
      </c>
      <c r="F18" s="21">
        <v>679.36</v>
      </c>
      <c r="G18" s="21">
        <v>530.7</v>
      </c>
      <c r="H18" s="21">
        <v>25.48</v>
      </c>
      <c r="I18" s="28">
        <v>70.47</v>
      </c>
      <c r="J18" s="22">
        <f t="shared" si="2"/>
        <v>3670.01</v>
      </c>
      <c r="K18" s="22">
        <v>679.36</v>
      </c>
      <c r="L18" s="22">
        <v>339.68</v>
      </c>
      <c r="M18" s="22">
        <v>530.7</v>
      </c>
      <c r="N18" s="22">
        <v>141.52</v>
      </c>
      <c r="O18" s="22">
        <v>25.48</v>
      </c>
      <c r="P18" s="22">
        <v>16.98</v>
      </c>
      <c r="Q18" s="21">
        <v>6.79</v>
      </c>
      <c r="R18" s="21">
        <v>63.68</v>
      </c>
      <c r="S18" s="21"/>
      <c r="T18" s="21"/>
      <c r="U18" s="21">
        <f t="shared" si="0"/>
        <v>1306.01</v>
      </c>
      <c r="V18" s="21">
        <f t="shared" si="1"/>
        <v>498.18000000000006</v>
      </c>
      <c r="W18" s="22">
        <f t="shared" si="3"/>
        <v>1865.82</v>
      </c>
      <c r="X18" s="17"/>
    </row>
    <row r="19" spans="1:24" ht="19.5" customHeight="1">
      <c r="A19" s="9">
        <v>14</v>
      </c>
      <c r="B19" s="11" t="s">
        <v>61</v>
      </c>
      <c r="C19" s="10" t="s">
        <v>62</v>
      </c>
      <c r="D19" s="10" t="s">
        <v>63</v>
      </c>
      <c r="E19" s="21">
        <v>2364</v>
      </c>
      <c r="F19" s="21">
        <v>679.36</v>
      </c>
      <c r="G19" s="21">
        <v>530.7</v>
      </c>
      <c r="H19" s="21">
        <v>25.48</v>
      </c>
      <c r="I19" s="28">
        <v>70.47</v>
      </c>
      <c r="J19" s="22">
        <f t="shared" si="2"/>
        <v>3670.01</v>
      </c>
      <c r="K19" s="22">
        <v>679.36</v>
      </c>
      <c r="L19" s="22">
        <v>339.68</v>
      </c>
      <c r="M19" s="22">
        <v>530.7</v>
      </c>
      <c r="N19" s="22">
        <v>141.52</v>
      </c>
      <c r="O19" s="22">
        <v>25.48</v>
      </c>
      <c r="P19" s="22">
        <v>16.98</v>
      </c>
      <c r="Q19" s="21">
        <v>6.79</v>
      </c>
      <c r="R19" s="21">
        <v>63.68</v>
      </c>
      <c r="S19" s="21"/>
      <c r="T19" s="21"/>
      <c r="U19" s="21">
        <f t="shared" si="0"/>
        <v>1306.01</v>
      </c>
      <c r="V19" s="21">
        <f t="shared" si="1"/>
        <v>498.18000000000006</v>
      </c>
      <c r="W19" s="22">
        <f t="shared" si="3"/>
        <v>1865.82</v>
      </c>
      <c r="X19" s="17"/>
    </row>
    <row r="20" spans="1:24" ht="19.5" customHeight="1">
      <c r="A20" s="9">
        <v>15</v>
      </c>
      <c r="B20" s="11" t="s">
        <v>64</v>
      </c>
      <c r="C20" s="10" t="s">
        <v>65</v>
      </c>
      <c r="D20" s="10" t="s">
        <v>66</v>
      </c>
      <c r="E20" s="21">
        <v>2364</v>
      </c>
      <c r="F20" s="21">
        <v>679.36</v>
      </c>
      <c r="G20" s="21">
        <v>530.7</v>
      </c>
      <c r="H20" s="21">
        <v>25.48</v>
      </c>
      <c r="I20" s="28">
        <v>70.47</v>
      </c>
      <c r="J20" s="22">
        <f aca="true" t="shared" si="4" ref="J20:J32">SUM(E20:I20)</f>
        <v>3670.01</v>
      </c>
      <c r="K20" s="22">
        <v>679.36</v>
      </c>
      <c r="L20" s="22">
        <v>339.68</v>
      </c>
      <c r="M20" s="22">
        <v>530.7</v>
      </c>
      <c r="N20" s="22">
        <v>141.52</v>
      </c>
      <c r="O20" s="22">
        <v>25.48</v>
      </c>
      <c r="P20" s="22">
        <v>16.98</v>
      </c>
      <c r="Q20" s="21">
        <v>6.79</v>
      </c>
      <c r="R20" s="21">
        <v>63.68</v>
      </c>
      <c r="S20" s="21"/>
      <c r="T20" s="21"/>
      <c r="U20" s="21">
        <f t="shared" si="0"/>
        <v>1306.01</v>
      </c>
      <c r="V20" s="21">
        <f t="shared" si="1"/>
        <v>498.18000000000006</v>
      </c>
      <c r="W20" s="22">
        <f aca="true" t="shared" si="5" ref="W20:W32">E20-V20</f>
        <v>1865.82</v>
      </c>
      <c r="X20" s="17"/>
    </row>
    <row r="21" spans="1:24" ht="18.75" customHeight="1">
      <c r="A21" s="9">
        <v>16</v>
      </c>
      <c r="B21" s="11"/>
      <c r="C21" s="10" t="s">
        <v>67</v>
      </c>
      <c r="D21" s="10" t="s">
        <v>68</v>
      </c>
      <c r="E21" s="21">
        <v>2364</v>
      </c>
      <c r="F21" s="21">
        <v>679.36</v>
      </c>
      <c r="G21" s="21">
        <v>530.7</v>
      </c>
      <c r="H21" s="21">
        <v>25.48</v>
      </c>
      <c r="I21" s="28">
        <v>70.47</v>
      </c>
      <c r="J21" s="22">
        <f t="shared" si="4"/>
        <v>3670.01</v>
      </c>
      <c r="K21" s="22">
        <v>679.36</v>
      </c>
      <c r="L21" s="22">
        <v>339.68</v>
      </c>
      <c r="M21" s="22">
        <v>530.7</v>
      </c>
      <c r="N21" s="22">
        <v>141.52</v>
      </c>
      <c r="O21" s="22">
        <v>25.48</v>
      </c>
      <c r="P21" s="22">
        <v>16.98</v>
      </c>
      <c r="Q21" s="21">
        <v>6.79</v>
      </c>
      <c r="R21" s="21">
        <v>63.68</v>
      </c>
      <c r="S21" s="21"/>
      <c r="T21" s="21"/>
      <c r="U21" s="21">
        <f t="shared" si="0"/>
        <v>1306.01</v>
      </c>
      <c r="V21" s="21">
        <f t="shared" si="1"/>
        <v>498.18000000000006</v>
      </c>
      <c r="W21" s="22">
        <f t="shared" si="5"/>
        <v>1865.82</v>
      </c>
      <c r="X21" s="17"/>
    </row>
    <row r="22" spans="1:24" ht="19.5" customHeight="1">
      <c r="A22" s="9">
        <v>17</v>
      </c>
      <c r="B22" s="11"/>
      <c r="C22" s="10" t="s">
        <v>69</v>
      </c>
      <c r="D22" s="10" t="s">
        <v>70</v>
      </c>
      <c r="E22" s="21">
        <v>2364</v>
      </c>
      <c r="F22" s="21">
        <v>679.36</v>
      </c>
      <c r="G22" s="21">
        <v>530.7</v>
      </c>
      <c r="H22" s="21">
        <v>25.48</v>
      </c>
      <c r="I22" s="28">
        <v>70.47</v>
      </c>
      <c r="J22" s="22">
        <f t="shared" si="4"/>
        <v>3670.01</v>
      </c>
      <c r="K22" s="22">
        <v>679.36</v>
      </c>
      <c r="L22" s="22">
        <v>339.68</v>
      </c>
      <c r="M22" s="22">
        <v>530.7</v>
      </c>
      <c r="N22" s="22">
        <v>141.52</v>
      </c>
      <c r="O22" s="22">
        <v>25.48</v>
      </c>
      <c r="P22" s="22">
        <v>16.98</v>
      </c>
      <c r="Q22" s="21">
        <v>6.79</v>
      </c>
      <c r="R22" s="21">
        <v>63.68</v>
      </c>
      <c r="S22" s="21"/>
      <c r="T22" s="21"/>
      <c r="U22" s="21">
        <f t="shared" si="0"/>
        <v>1306.01</v>
      </c>
      <c r="V22" s="21">
        <f t="shared" si="1"/>
        <v>498.18000000000006</v>
      </c>
      <c r="W22" s="22">
        <f t="shared" si="5"/>
        <v>1865.82</v>
      </c>
      <c r="X22" s="17"/>
    </row>
    <row r="23" spans="1:24" ht="19.5" customHeight="1">
      <c r="A23" s="9">
        <v>18</v>
      </c>
      <c r="B23" s="10" t="s">
        <v>71</v>
      </c>
      <c r="C23" s="10" t="s">
        <v>72</v>
      </c>
      <c r="D23" s="10" t="s">
        <v>73</v>
      </c>
      <c r="E23" s="21">
        <v>2364</v>
      </c>
      <c r="F23" s="21">
        <v>679.36</v>
      </c>
      <c r="G23" s="21">
        <v>530.7</v>
      </c>
      <c r="H23" s="21">
        <v>25.48</v>
      </c>
      <c r="I23" s="28">
        <v>70.47</v>
      </c>
      <c r="J23" s="22">
        <f t="shared" si="4"/>
        <v>3670.01</v>
      </c>
      <c r="K23" s="22">
        <v>679.36</v>
      </c>
      <c r="L23" s="22">
        <v>339.68</v>
      </c>
      <c r="M23" s="22">
        <v>530.7</v>
      </c>
      <c r="N23" s="22">
        <v>141.52</v>
      </c>
      <c r="O23" s="22">
        <v>25.48</v>
      </c>
      <c r="P23" s="22">
        <v>16.98</v>
      </c>
      <c r="Q23" s="21">
        <v>6.79</v>
      </c>
      <c r="R23" s="21">
        <v>63.68</v>
      </c>
      <c r="S23" s="21"/>
      <c r="T23" s="21"/>
      <c r="U23" s="21">
        <f t="shared" si="0"/>
        <v>1306.01</v>
      </c>
      <c r="V23" s="21">
        <f t="shared" si="1"/>
        <v>498.18000000000006</v>
      </c>
      <c r="W23" s="22">
        <f t="shared" si="5"/>
        <v>1865.82</v>
      </c>
      <c r="X23" s="17"/>
    </row>
    <row r="24" spans="1:24" ht="19.5" customHeight="1">
      <c r="A24" s="9">
        <v>19</v>
      </c>
      <c r="B24" s="10" t="s">
        <v>74</v>
      </c>
      <c r="C24" s="10" t="s">
        <v>75</v>
      </c>
      <c r="D24" s="10" t="s">
        <v>76</v>
      </c>
      <c r="E24" s="21">
        <v>2364</v>
      </c>
      <c r="F24" s="21">
        <v>679.36</v>
      </c>
      <c r="G24" s="21">
        <v>530.7</v>
      </c>
      <c r="H24" s="21">
        <v>25.48</v>
      </c>
      <c r="I24" s="28">
        <v>70.47</v>
      </c>
      <c r="J24" s="22">
        <f t="shared" si="4"/>
        <v>3670.01</v>
      </c>
      <c r="K24" s="22">
        <v>679.36</v>
      </c>
      <c r="L24" s="22">
        <v>339.68</v>
      </c>
      <c r="M24" s="22">
        <v>530.7</v>
      </c>
      <c r="N24" s="22">
        <v>141.52</v>
      </c>
      <c r="O24" s="22">
        <v>25.48</v>
      </c>
      <c r="P24" s="22">
        <v>16.98</v>
      </c>
      <c r="Q24" s="21">
        <v>6.79</v>
      </c>
      <c r="R24" s="21">
        <v>63.68</v>
      </c>
      <c r="S24" s="21"/>
      <c r="T24" s="21"/>
      <c r="U24" s="21">
        <f t="shared" si="0"/>
        <v>1306.01</v>
      </c>
      <c r="V24" s="21">
        <f t="shared" si="1"/>
        <v>498.18000000000006</v>
      </c>
      <c r="W24" s="22">
        <f t="shared" si="5"/>
        <v>1865.82</v>
      </c>
      <c r="X24" s="17"/>
    </row>
    <row r="25" spans="1:24" ht="19.5" customHeight="1">
      <c r="A25" s="9">
        <v>20</v>
      </c>
      <c r="B25" s="10"/>
      <c r="C25" s="10" t="s">
        <v>77</v>
      </c>
      <c r="D25" s="10" t="s">
        <v>78</v>
      </c>
      <c r="E25" s="21">
        <v>2364</v>
      </c>
      <c r="F25" s="21">
        <v>679.36</v>
      </c>
      <c r="G25" s="21">
        <v>530.7</v>
      </c>
      <c r="H25" s="21">
        <v>25.48</v>
      </c>
      <c r="I25" s="28">
        <v>70.47</v>
      </c>
      <c r="J25" s="22">
        <f t="shared" si="4"/>
        <v>3670.01</v>
      </c>
      <c r="K25" s="22">
        <v>679.36</v>
      </c>
      <c r="L25" s="22">
        <v>339.68</v>
      </c>
      <c r="M25" s="22">
        <v>530.7</v>
      </c>
      <c r="N25" s="22">
        <v>141.52</v>
      </c>
      <c r="O25" s="22">
        <v>25.48</v>
      </c>
      <c r="P25" s="22">
        <v>16.98</v>
      </c>
      <c r="Q25" s="21">
        <v>6.79</v>
      </c>
      <c r="R25" s="21">
        <v>63.68</v>
      </c>
      <c r="S25" s="21"/>
      <c r="T25" s="21"/>
      <c r="U25" s="21">
        <f t="shared" si="0"/>
        <v>1306.01</v>
      </c>
      <c r="V25" s="21">
        <f t="shared" si="1"/>
        <v>498.18000000000006</v>
      </c>
      <c r="W25" s="22">
        <f t="shared" si="5"/>
        <v>1865.82</v>
      </c>
      <c r="X25" s="17"/>
    </row>
    <row r="26" spans="1:24" ht="19.5" customHeight="1">
      <c r="A26" s="9">
        <v>21</v>
      </c>
      <c r="B26" s="10" t="s">
        <v>79</v>
      </c>
      <c r="C26" s="10" t="s">
        <v>80</v>
      </c>
      <c r="D26" s="10" t="s">
        <v>81</v>
      </c>
      <c r="E26" s="21">
        <v>2364</v>
      </c>
      <c r="F26" s="21">
        <v>679.36</v>
      </c>
      <c r="G26" s="21">
        <v>530.7</v>
      </c>
      <c r="H26" s="21">
        <v>25.48</v>
      </c>
      <c r="I26" s="28">
        <v>70.47</v>
      </c>
      <c r="J26" s="22">
        <f t="shared" si="4"/>
        <v>3670.01</v>
      </c>
      <c r="K26" s="22">
        <v>679.36</v>
      </c>
      <c r="L26" s="22">
        <v>339.68</v>
      </c>
      <c r="M26" s="22">
        <v>530.7</v>
      </c>
      <c r="N26" s="22">
        <v>141.52</v>
      </c>
      <c r="O26" s="22">
        <v>25.48</v>
      </c>
      <c r="P26" s="22">
        <v>16.98</v>
      </c>
      <c r="Q26" s="21">
        <v>6.79</v>
      </c>
      <c r="R26" s="21">
        <v>63.68</v>
      </c>
      <c r="S26" s="21"/>
      <c r="T26" s="21"/>
      <c r="U26" s="21">
        <f t="shared" si="0"/>
        <v>1306.01</v>
      </c>
      <c r="V26" s="21">
        <f t="shared" si="1"/>
        <v>498.18000000000006</v>
      </c>
      <c r="W26" s="22">
        <f t="shared" si="5"/>
        <v>1865.82</v>
      </c>
      <c r="X26" s="17"/>
    </row>
    <row r="27" spans="1:24" ht="19.5" customHeight="1">
      <c r="A27" s="9">
        <v>22</v>
      </c>
      <c r="B27" s="10"/>
      <c r="C27" s="10" t="s">
        <v>82</v>
      </c>
      <c r="D27" s="10" t="s">
        <v>83</v>
      </c>
      <c r="E27" s="21">
        <v>2364</v>
      </c>
      <c r="F27" s="21">
        <v>679.36</v>
      </c>
      <c r="G27" s="21">
        <v>530.7</v>
      </c>
      <c r="H27" s="21">
        <v>25.48</v>
      </c>
      <c r="I27" s="28">
        <v>70.47</v>
      </c>
      <c r="J27" s="22">
        <f t="shared" si="4"/>
        <v>3670.01</v>
      </c>
      <c r="K27" s="22">
        <v>679.36</v>
      </c>
      <c r="L27" s="22">
        <v>339.68</v>
      </c>
      <c r="M27" s="22">
        <v>530.7</v>
      </c>
      <c r="N27" s="22">
        <v>141.52</v>
      </c>
      <c r="O27" s="22">
        <v>25.48</v>
      </c>
      <c r="P27" s="22">
        <v>16.98</v>
      </c>
      <c r="Q27" s="21">
        <v>6.79</v>
      </c>
      <c r="R27" s="21">
        <v>63.68</v>
      </c>
      <c r="S27" s="21"/>
      <c r="T27" s="21"/>
      <c r="U27" s="21">
        <f t="shared" si="0"/>
        <v>1306.01</v>
      </c>
      <c r="V27" s="21">
        <f t="shared" si="1"/>
        <v>498.18000000000006</v>
      </c>
      <c r="W27" s="22">
        <f t="shared" si="5"/>
        <v>1865.82</v>
      </c>
      <c r="X27" s="17"/>
    </row>
    <row r="28" spans="1:24" ht="19.5" customHeight="1">
      <c r="A28" s="9">
        <v>23</v>
      </c>
      <c r="B28" s="11" t="s">
        <v>84</v>
      </c>
      <c r="C28" s="10" t="s">
        <v>85</v>
      </c>
      <c r="D28" s="10" t="s">
        <v>86</v>
      </c>
      <c r="E28" s="21">
        <v>2364</v>
      </c>
      <c r="F28" s="21">
        <v>679.36</v>
      </c>
      <c r="G28" s="21">
        <v>530.7</v>
      </c>
      <c r="H28" s="21">
        <v>25.48</v>
      </c>
      <c r="I28" s="28">
        <v>70.47</v>
      </c>
      <c r="J28" s="22">
        <f t="shared" si="4"/>
        <v>3670.01</v>
      </c>
      <c r="K28" s="22">
        <v>679.36</v>
      </c>
      <c r="L28" s="22">
        <v>339.68</v>
      </c>
      <c r="M28" s="22">
        <v>530.7</v>
      </c>
      <c r="N28" s="22">
        <v>141.52</v>
      </c>
      <c r="O28" s="22">
        <v>25.48</v>
      </c>
      <c r="P28" s="22">
        <v>16.98</v>
      </c>
      <c r="Q28" s="21">
        <v>6.79</v>
      </c>
      <c r="R28" s="21">
        <v>63.68</v>
      </c>
      <c r="S28" s="21"/>
      <c r="T28" s="21"/>
      <c r="U28" s="21">
        <f t="shared" si="0"/>
        <v>1306.01</v>
      </c>
      <c r="V28" s="21">
        <f t="shared" si="1"/>
        <v>498.18000000000006</v>
      </c>
      <c r="W28" s="22">
        <f t="shared" si="5"/>
        <v>1865.82</v>
      </c>
      <c r="X28" s="17"/>
    </row>
    <row r="29" spans="1:24" ht="19.5" customHeight="1">
      <c r="A29" s="9">
        <v>24</v>
      </c>
      <c r="B29" s="11"/>
      <c r="C29" s="10" t="s">
        <v>87</v>
      </c>
      <c r="D29" s="10" t="s">
        <v>88</v>
      </c>
      <c r="E29" s="21">
        <v>2364</v>
      </c>
      <c r="F29" s="21">
        <v>679.36</v>
      </c>
      <c r="G29" s="21">
        <v>530.7</v>
      </c>
      <c r="H29" s="21">
        <v>25.48</v>
      </c>
      <c r="I29" s="28">
        <v>70.47</v>
      </c>
      <c r="J29" s="22">
        <f t="shared" si="4"/>
        <v>3670.01</v>
      </c>
      <c r="K29" s="22">
        <v>679.36</v>
      </c>
      <c r="L29" s="22">
        <v>339.68</v>
      </c>
      <c r="M29" s="22">
        <v>530.7</v>
      </c>
      <c r="N29" s="22">
        <v>141.52</v>
      </c>
      <c r="O29" s="22">
        <v>25.48</v>
      </c>
      <c r="P29" s="22">
        <v>16.98</v>
      </c>
      <c r="Q29" s="21">
        <v>6.79</v>
      </c>
      <c r="R29" s="21">
        <v>63.68</v>
      </c>
      <c r="S29" s="21"/>
      <c r="T29" s="21"/>
      <c r="U29" s="21">
        <f t="shared" si="0"/>
        <v>1306.01</v>
      </c>
      <c r="V29" s="21">
        <f t="shared" si="1"/>
        <v>498.18000000000006</v>
      </c>
      <c r="W29" s="22">
        <f t="shared" si="5"/>
        <v>1865.82</v>
      </c>
      <c r="X29" s="17"/>
    </row>
    <row r="30" spans="1:24" ht="19.5" customHeight="1">
      <c r="A30" s="9">
        <v>25</v>
      </c>
      <c r="B30" s="11"/>
      <c r="C30" s="10" t="s">
        <v>89</v>
      </c>
      <c r="D30" s="10" t="s">
        <v>90</v>
      </c>
      <c r="E30" s="21">
        <v>2364</v>
      </c>
      <c r="F30" s="21">
        <v>679.36</v>
      </c>
      <c r="G30" s="21">
        <v>530.7</v>
      </c>
      <c r="H30" s="21">
        <v>25.48</v>
      </c>
      <c r="I30" s="28">
        <v>70.47</v>
      </c>
      <c r="J30" s="22">
        <f t="shared" si="4"/>
        <v>3670.01</v>
      </c>
      <c r="K30" s="22">
        <v>679.36</v>
      </c>
      <c r="L30" s="22">
        <v>339.68</v>
      </c>
      <c r="M30" s="22">
        <v>530.7</v>
      </c>
      <c r="N30" s="22">
        <v>141.52</v>
      </c>
      <c r="O30" s="22">
        <v>25.48</v>
      </c>
      <c r="P30" s="22">
        <v>16.98</v>
      </c>
      <c r="Q30" s="21">
        <v>6.79</v>
      </c>
      <c r="R30" s="21">
        <v>63.68</v>
      </c>
      <c r="S30" s="21"/>
      <c r="T30" s="21"/>
      <c r="U30" s="21">
        <f t="shared" si="0"/>
        <v>1306.01</v>
      </c>
      <c r="V30" s="21">
        <f t="shared" si="1"/>
        <v>498.18000000000006</v>
      </c>
      <c r="W30" s="22">
        <f t="shared" si="5"/>
        <v>1865.82</v>
      </c>
      <c r="X30" s="17"/>
    </row>
    <row r="31" spans="1:24" ht="19.5" customHeight="1">
      <c r="A31" s="9">
        <v>26</v>
      </c>
      <c r="B31" s="10" t="s">
        <v>91</v>
      </c>
      <c r="C31" s="10" t="s">
        <v>92</v>
      </c>
      <c r="D31" s="10" t="s">
        <v>93</v>
      </c>
      <c r="E31" s="21">
        <v>2364</v>
      </c>
      <c r="F31" s="21">
        <v>679.36</v>
      </c>
      <c r="G31" s="21">
        <v>530.7</v>
      </c>
      <c r="H31" s="21">
        <v>25.48</v>
      </c>
      <c r="I31" s="28">
        <v>70.47</v>
      </c>
      <c r="J31" s="22">
        <f t="shared" si="4"/>
        <v>3670.01</v>
      </c>
      <c r="K31" s="22">
        <v>679.36</v>
      </c>
      <c r="L31" s="22">
        <v>339.68</v>
      </c>
      <c r="M31" s="22">
        <v>530.7</v>
      </c>
      <c r="N31" s="22">
        <v>141.52</v>
      </c>
      <c r="O31" s="22">
        <v>25.48</v>
      </c>
      <c r="P31" s="22">
        <v>16.98</v>
      </c>
      <c r="Q31" s="21">
        <v>6.79</v>
      </c>
      <c r="R31" s="21">
        <v>63.68</v>
      </c>
      <c r="S31" s="21"/>
      <c r="T31" s="21"/>
      <c r="U31" s="21">
        <f t="shared" si="0"/>
        <v>1306.01</v>
      </c>
      <c r="V31" s="21">
        <f t="shared" si="1"/>
        <v>498.18000000000006</v>
      </c>
      <c r="W31" s="22">
        <f t="shared" si="5"/>
        <v>1865.82</v>
      </c>
      <c r="X31" s="17"/>
    </row>
    <row r="32" spans="1:24" ht="19.5" customHeight="1">
      <c r="A32" s="9">
        <v>27</v>
      </c>
      <c r="B32" s="10"/>
      <c r="C32" s="10" t="s">
        <v>94</v>
      </c>
      <c r="D32" s="10" t="s">
        <v>95</v>
      </c>
      <c r="E32" s="21">
        <v>2364</v>
      </c>
      <c r="F32" s="21">
        <v>679.36</v>
      </c>
      <c r="G32" s="21">
        <v>530.7</v>
      </c>
      <c r="H32" s="21">
        <v>25.48</v>
      </c>
      <c r="I32" s="28">
        <v>70.47</v>
      </c>
      <c r="J32" s="22">
        <f t="shared" si="4"/>
        <v>3670.01</v>
      </c>
      <c r="K32" s="22">
        <v>679.36</v>
      </c>
      <c r="L32" s="22">
        <v>339.68</v>
      </c>
      <c r="M32" s="22">
        <v>530.7</v>
      </c>
      <c r="N32" s="22">
        <v>141.52</v>
      </c>
      <c r="O32" s="22">
        <v>25.48</v>
      </c>
      <c r="P32" s="22">
        <v>16.98</v>
      </c>
      <c r="Q32" s="21">
        <v>6.79</v>
      </c>
      <c r="R32" s="21">
        <v>63.68</v>
      </c>
      <c r="S32" s="21"/>
      <c r="T32" s="21"/>
      <c r="U32" s="21">
        <f t="shared" si="0"/>
        <v>1306.01</v>
      </c>
      <c r="V32" s="21">
        <f t="shared" si="1"/>
        <v>498.18000000000006</v>
      </c>
      <c r="W32" s="22">
        <f t="shared" si="5"/>
        <v>1865.82</v>
      </c>
      <c r="X32" s="17"/>
    </row>
    <row r="33" spans="1:24" ht="19.5" customHeight="1">
      <c r="A33" s="9">
        <v>28</v>
      </c>
      <c r="B33" s="10" t="s">
        <v>96</v>
      </c>
      <c r="C33" s="10" t="s">
        <v>97</v>
      </c>
      <c r="D33" s="10" t="s">
        <v>98</v>
      </c>
      <c r="E33" s="21">
        <v>2364</v>
      </c>
      <c r="F33" s="21">
        <v>679.36</v>
      </c>
      <c r="G33" s="21">
        <v>530.7</v>
      </c>
      <c r="H33" s="21">
        <v>25.48</v>
      </c>
      <c r="I33" s="28">
        <v>70.47</v>
      </c>
      <c r="J33" s="22">
        <f aca="true" t="shared" si="6" ref="J33:J50">SUM(E33:I33)</f>
        <v>3670.01</v>
      </c>
      <c r="K33" s="22">
        <v>679.36</v>
      </c>
      <c r="L33" s="22">
        <v>339.68</v>
      </c>
      <c r="M33" s="22">
        <v>530.7</v>
      </c>
      <c r="N33" s="22">
        <v>141.52</v>
      </c>
      <c r="O33" s="22">
        <v>25.48</v>
      </c>
      <c r="P33" s="22">
        <v>16.98</v>
      </c>
      <c r="Q33" s="21">
        <v>6.79</v>
      </c>
      <c r="R33" s="21">
        <v>63.68</v>
      </c>
      <c r="S33" s="21"/>
      <c r="T33" s="21"/>
      <c r="U33" s="21">
        <f t="shared" si="0"/>
        <v>1306.01</v>
      </c>
      <c r="V33" s="21">
        <f t="shared" si="1"/>
        <v>498.18000000000006</v>
      </c>
      <c r="W33" s="22">
        <f aca="true" t="shared" si="7" ref="W33:W41">E33-V33</f>
        <v>1865.82</v>
      </c>
      <c r="X33" s="17"/>
    </row>
    <row r="34" spans="1:24" ht="19.5" customHeight="1">
      <c r="A34" s="9">
        <v>29</v>
      </c>
      <c r="B34" s="10" t="s">
        <v>99</v>
      </c>
      <c r="C34" s="10" t="s">
        <v>100</v>
      </c>
      <c r="D34" s="10" t="s">
        <v>101</v>
      </c>
      <c r="E34" s="21">
        <v>2364</v>
      </c>
      <c r="F34" s="21">
        <v>679.36</v>
      </c>
      <c r="G34" s="21">
        <v>530.7</v>
      </c>
      <c r="H34" s="21">
        <v>25.48</v>
      </c>
      <c r="I34" s="28">
        <v>70.47</v>
      </c>
      <c r="J34" s="22">
        <f t="shared" si="6"/>
        <v>3670.01</v>
      </c>
      <c r="K34" s="22">
        <v>679.36</v>
      </c>
      <c r="L34" s="22">
        <v>339.68</v>
      </c>
      <c r="M34" s="22">
        <v>530.7</v>
      </c>
      <c r="N34" s="22">
        <v>141.52</v>
      </c>
      <c r="O34" s="22">
        <v>25.48</v>
      </c>
      <c r="P34" s="22">
        <v>16.98</v>
      </c>
      <c r="Q34" s="21">
        <v>6.79</v>
      </c>
      <c r="R34" s="21">
        <v>63.68</v>
      </c>
      <c r="S34" s="21"/>
      <c r="T34" s="21"/>
      <c r="U34" s="21">
        <f t="shared" si="0"/>
        <v>1306.01</v>
      </c>
      <c r="V34" s="21">
        <f t="shared" si="1"/>
        <v>498.18000000000006</v>
      </c>
      <c r="W34" s="22">
        <f t="shared" si="7"/>
        <v>1865.82</v>
      </c>
      <c r="X34" s="17"/>
    </row>
    <row r="35" spans="1:24" ht="19.5" customHeight="1">
      <c r="A35" s="9">
        <v>30</v>
      </c>
      <c r="B35" s="10" t="s">
        <v>102</v>
      </c>
      <c r="C35" s="10" t="s">
        <v>103</v>
      </c>
      <c r="D35" s="10" t="s">
        <v>104</v>
      </c>
      <c r="E35" s="21">
        <v>2364</v>
      </c>
      <c r="F35" s="21">
        <v>679.36</v>
      </c>
      <c r="G35" s="21">
        <v>530.7</v>
      </c>
      <c r="H35" s="21">
        <v>25.48</v>
      </c>
      <c r="I35" s="28">
        <v>70.47</v>
      </c>
      <c r="J35" s="22">
        <f t="shared" si="6"/>
        <v>3670.01</v>
      </c>
      <c r="K35" s="22">
        <v>679.36</v>
      </c>
      <c r="L35" s="22">
        <v>339.68</v>
      </c>
      <c r="M35" s="22">
        <v>530.7</v>
      </c>
      <c r="N35" s="22">
        <v>141.52</v>
      </c>
      <c r="O35" s="22">
        <v>25.48</v>
      </c>
      <c r="P35" s="22">
        <v>16.98</v>
      </c>
      <c r="Q35" s="21">
        <v>6.79</v>
      </c>
      <c r="R35" s="21">
        <v>63.68</v>
      </c>
      <c r="S35" s="21"/>
      <c r="T35" s="21"/>
      <c r="U35" s="21">
        <f t="shared" si="0"/>
        <v>1306.01</v>
      </c>
      <c r="V35" s="21">
        <f t="shared" si="1"/>
        <v>498.18000000000006</v>
      </c>
      <c r="W35" s="22">
        <f t="shared" si="7"/>
        <v>1865.82</v>
      </c>
      <c r="X35" s="17"/>
    </row>
    <row r="36" spans="1:24" ht="19.5" customHeight="1">
      <c r="A36" s="9">
        <v>31</v>
      </c>
      <c r="B36" s="10" t="s">
        <v>105</v>
      </c>
      <c r="C36" s="10" t="s">
        <v>106</v>
      </c>
      <c r="D36" s="10" t="s">
        <v>107</v>
      </c>
      <c r="E36" s="21">
        <v>2364</v>
      </c>
      <c r="F36" s="21">
        <v>679.36</v>
      </c>
      <c r="G36" s="21">
        <v>530.7</v>
      </c>
      <c r="H36" s="21">
        <v>25.48</v>
      </c>
      <c r="I36" s="28">
        <v>70.47</v>
      </c>
      <c r="J36" s="22">
        <f t="shared" si="6"/>
        <v>3670.01</v>
      </c>
      <c r="K36" s="22">
        <v>679.36</v>
      </c>
      <c r="L36" s="22">
        <v>339.68</v>
      </c>
      <c r="M36" s="22">
        <v>530.7</v>
      </c>
      <c r="N36" s="22">
        <v>141.52</v>
      </c>
      <c r="O36" s="22">
        <v>25.48</v>
      </c>
      <c r="P36" s="22">
        <v>16.98</v>
      </c>
      <c r="Q36" s="21">
        <v>6.79</v>
      </c>
      <c r="R36" s="21">
        <v>63.68</v>
      </c>
      <c r="S36" s="21"/>
      <c r="T36" s="21"/>
      <c r="U36" s="21">
        <f t="shared" si="0"/>
        <v>1306.01</v>
      </c>
      <c r="V36" s="21">
        <f t="shared" si="1"/>
        <v>498.18000000000006</v>
      </c>
      <c r="W36" s="22">
        <f t="shared" si="7"/>
        <v>1865.82</v>
      </c>
      <c r="X36" s="17"/>
    </row>
    <row r="37" spans="1:24" ht="19.5" customHeight="1">
      <c r="A37" s="9">
        <v>32</v>
      </c>
      <c r="B37" s="10" t="s">
        <v>108</v>
      </c>
      <c r="C37" s="10" t="s">
        <v>109</v>
      </c>
      <c r="D37" s="10" t="s">
        <v>110</v>
      </c>
      <c r="E37" s="21">
        <v>2364</v>
      </c>
      <c r="F37" s="21">
        <v>679.36</v>
      </c>
      <c r="G37" s="21">
        <v>530.7</v>
      </c>
      <c r="H37" s="21">
        <v>25.48</v>
      </c>
      <c r="I37" s="28">
        <v>70.47</v>
      </c>
      <c r="J37" s="22">
        <f t="shared" si="6"/>
        <v>3670.01</v>
      </c>
      <c r="K37" s="22">
        <v>679.36</v>
      </c>
      <c r="L37" s="22">
        <v>339.68</v>
      </c>
      <c r="M37" s="22">
        <v>530.7</v>
      </c>
      <c r="N37" s="22">
        <v>141.52</v>
      </c>
      <c r="O37" s="22">
        <v>25.48</v>
      </c>
      <c r="P37" s="22">
        <v>16.98</v>
      </c>
      <c r="Q37" s="21">
        <v>6.79</v>
      </c>
      <c r="R37" s="21">
        <v>63.68</v>
      </c>
      <c r="S37" s="21"/>
      <c r="T37" s="21"/>
      <c r="U37" s="21">
        <f t="shared" si="0"/>
        <v>1306.01</v>
      </c>
      <c r="V37" s="21">
        <f t="shared" si="1"/>
        <v>498.18000000000006</v>
      </c>
      <c r="W37" s="22">
        <f t="shared" si="7"/>
        <v>1865.82</v>
      </c>
      <c r="X37" s="17"/>
    </row>
    <row r="38" spans="1:24" ht="27" customHeight="1">
      <c r="A38" s="9">
        <v>33</v>
      </c>
      <c r="B38" s="10" t="s">
        <v>111</v>
      </c>
      <c r="C38" s="10" t="s">
        <v>112</v>
      </c>
      <c r="D38" s="10" t="s">
        <v>113</v>
      </c>
      <c r="E38" s="21">
        <v>2364</v>
      </c>
      <c r="F38" s="21">
        <v>679.36</v>
      </c>
      <c r="G38" s="21">
        <v>530.7</v>
      </c>
      <c r="H38" s="21">
        <v>25.48</v>
      </c>
      <c r="I38" s="28">
        <v>70.47</v>
      </c>
      <c r="J38" s="22">
        <f t="shared" si="6"/>
        <v>3670.01</v>
      </c>
      <c r="K38" s="22">
        <v>679.36</v>
      </c>
      <c r="L38" s="22">
        <v>339.68</v>
      </c>
      <c r="M38" s="22">
        <v>530.7</v>
      </c>
      <c r="N38" s="22">
        <v>141.52</v>
      </c>
      <c r="O38" s="22">
        <v>25.48</v>
      </c>
      <c r="P38" s="22">
        <v>16.98</v>
      </c>
      <c r="Q38" s="21">
        <v>6.79</v>
      </c>
      <c r="R38" s="21">
        <v>63.68</v>
      </c>
      <c r="S38" s="21"/>
      <c r="T38" s="21"/>
      <c r="U38" s="21">
        <f t="shared" si="0"/>
        <v>1306.01</v>
      </c>
      <c r="V38" s="21">
        <f t="shared" si="1"/>
        <v>498.18000000000006</v>
      </c>
      <c r="W38" s="22">
        <f t="shared" si="7"/>
        <v>1865.82</v>
      </c>
      <c r="X38" s="17"/>
    </row>
    <row r="39" spans="1:24" ht="19.5" customHeight="1">
      <c r="A39" s="9">
        <v>34</v>
      </c>
      <c r="B39" s="10" t="s">
        <v>114</v>
      </c>
      <c r="C39" s="10" t="s">
        <v>115</v>
      </c>
      <c r="D39" s="10" t="s">
        <v>116</v>
      </c>
      <c r="E39" s="21">
        <v>2364</v>
      </c>
      <c r="F39" s="21">
        <v>679.36</v>
      </c>
      <c r="G39" s="21">
        <v>530.7</v>
      </c>
      <c r="H39" s="21">
        <v>25.48</v>
      </c>
      <c r="I39" s="28">
        <v>70.47</v>
      </c>
      <c r="J39" s="22">
        <f t="shared" si="6"/>
        <v>3670.01</v>
      </c>
      <c r="K39" s="22">
        <v>679.36</v>
      </c>
      <c r="L39" s="22">
        <v>339.68</v>
      </c>
      <c r="M39" s="22">
        <v>530.7</v>
      </c>
      <c r="N39" s="22">
        <v>141.52</v>
      </c>
      <c r="O39" s="22">
        <v>25.48</v>
      </c>
      <c r="P39" s="22">
        <v>16.98</v>
      </c>
      <c r="Q39" s="21">
        <v>6.79</v>
      </c>
      <c r="R39" s="21">
        <v>63.68</v>
      </c>
      <c r="S39" s="21"/>
      <c r="T39" s="21"/>
      <c r="U39" s="21">
        <f t="shared" si="0"/>
        <v>1306.01</v>
      </c>
      <c r="V39" s="21">
        <f t="shared" si="1"/>
        <v>498.18000000000006</v>
      </c>
      <c r="W39" s="22">
        <f t="shared" si="7"/>
        <v>1865.82</v>
      </c>
      <c r="X39" s="17"/>
    </row>
    <row r="40" spans="1:24" ht="19.5" customHeight="1">
      <c r="A40" s="9">
        <v>35</v>
      </c>
      <c r="B40" s="10"/>
      <c r="C40" s="10" t="s">
        <v>117</v>
      </c>
      <c r="D40" s="10" t="s">
        <v>118</v>
      </c>
      <c r="E40" s="21">
        <v>2364</v>
      </c>
      <c r="F40" s="21">
        <v>679.36</v>
      </c>
      <c r="G40" s="21">
        <v>530.7</v>
      </c>
      <c r="H40" s="21">
        <v>25.48</v>
      </c>
      <c r="I40" s="28">
        <v>70.47</v>
      </c>
      <c r="J40" s="22">
        <f t="shared" si="6"/>
        <v>3670.01</v>
      </c>
      <c r="K40" s="22">
        <v>679.36</v>
      </c>
      <c r="L40" s="22">
        <v>339.68</v>
      </c>
      <c r="M40" s="22">
        <v>530.7</v>
      </c>
      <c r="N40" s="22">
        <v>141.52</v>
      </c>
      <c r="O40" s="22">
        <v>25.48</v>
      </c>
      <c r="P40" s="22">
        <v>16.98</v>
      </c>
      <c r="Q40" s="21">
        <v>6.79</v>
      </c>
      <c r="R40" s="21">
        <v>63.68</v>
      </c>
      <c r="S40" s="21"/>
      <c r="T40" s="21"/>
      <c r="U40" s="21">
        <f t="shared" si="0"/>
        <v>1306.01</v>
      </c>
      <c r="V40" s="21">
        <f t="shared" si="1"/>
        <v>498.18000000000006</v>
      </c>
      <c r="W40" s="22">
        <f t="shared" si="7"/>
        <v>1865.82</v>
      </c>
      <c r="X40" s="17"/>
    </row>
    <row r="41" spans="1:24" ht="19.5" customHeight="1">
      <c r="A41" s="9">
        <v>36</v>
      </c>
      <c r="B41" s="11" t="s">
        <v>119</v>
      </c>
      <c r="C41" s="10" t="s">
        <v>120</v>
      </c>
      <c r="D41" s="10" t="s">
        <v>121</v>
      </c>
      <c r="E41" s="21">
        <v>2364</v>
      </c>
      <c r="F41" s="21">
        <v>679.36</v>
      </c>
      <c r="G41" s="21">
        <v>530.7</v>
      </c>
      <c r="H41" s="21">
        <v>25.48</v>
      </c>
      <c r="I41" s="28">
        <v>70.47</v>
      </c>
      <c r="J41" s="22">
        <f t="shared" si="6"/>
        <v>3670.01</v>
      </c>
      <c r="K41" s="22">
        <v>679.36</v>
      </c>
      <c r="L41" s="22">
        <v>339.68</v>
      </c>
      <c r="M41" s="22">
        <v>530.7</v>
      </c>
      <c r="N41" s="22">
        <v>141.52</v>
      </c>
      <c r="O41" s="22">
        <v>25.48</v>
      </c>
      <c r="P41" s="22">
        <v>16.98</v>
      </c>
      <c r="Q41" s="21">
        <v>6.79</v>
      </c>
      <c r="R41" s="21">
        <v>63.68</v>
      </c>
      <c r="S41" s="21"/>
      <c r="T41" s="21"/>
      <c r="U41" s="21">
        <f t="shared" si="0"/>
        <v>1306.01</v>
      </c>
      <c r="V41" s="21">
        <f t="shared" si="1"/>
        <v>498.18000000000006</v>
      </c>
      <c r="W41" s="22">
        <f aca="true" t="shared" si="8" ref="W41:W49">E41-V41</f>
        <v>1865.82</v>
      </c>
      <c r="X41" s="17"/>
    </row>
    <row r="42" spans="1:24" ht="19.5" customHeight="1">
      <c r="A42" s="9">
        <v>37</v>
      </c>
      <c r="B42" s="11"/>
      <c r="C42" s="10" t="s">
        <v>122</v>
      </c>
      <c r="D42" s="10" t="s">
        <v>123</v>
      </c>
      <c r="E42" s="21">
        <v>2364</v>
      </c>
      <c r="F42" s="21">
        <v>679.36</v>
      </c>
      <c r="G42" s="21">
        <v>530.7</v>
      </c>
      <c r="H42" s="21">
        <v>25.48</v>
      </c>
      <c r="I42" s="28">
        <v>70.47</v>
      </c>
      <c r="J42" s="22">
        <f t="shared" si="6"/>
        <v>3670.01</v>
      </c>
      <c r="K42" s="22">
        <v>679.36</v>
      </c>
      <c r="L42" s="22">
        <v>339.68</v>
      </c>
      <c r="M42" s="22">
        <v>530.7</v>
      </c>
      <c r="N42" s="22">
        <v>141.52</v>
      </c>
      <c r="O42" s="22">
        <v>25.48</v>
      </c>
      <c r="P42" s="22">
        <v>16.98</v>
      </c>
      <c r="Q42" s="21">
        <v>6.79</v>
      </c>
      <c r="R42" s="21">
        <v>63.68</v>
      </c>
      <c r="S42" s="21"/>
      <c r="T42" s="21"/>
      <c r="U42" s="21">
        <f t="shared" si="0"/>
        <v>1306.01</v>
      </c>
      <c r="V42" s="21">
        <f t="shared" si="1"/>
        <v>498.18000000000006</v>
      </c>
      <c r="W42" s="22">
        <f t="shared" si="8"/>
        <v>1865.82</v>
      </c>
      <c r="X42" s="17"/>
    </row>
    <row r="43" spans="1:24" ht="19.5" customHeight="1">
      <c r="A43" s="9">
        <v>38</v>
      </c>
      <c r="B43" s="10" t="s">
        <v>124</v>
      </c>
      <c r="C43" s="10" t="s">
        <v>125</v>
      </c>
      <c r="D43" s="10" t="s">
        <v>126</v>
      </c>
      <c r="E43" s="21">
        <v>2364</v>
      </c>
      <c r="F43" s="21">
        <v>679.36</v>
      </c>
      <c r="G43" s="21">
        <v>530.7</v>
      </c>
      <c r="H43" s="21">
        <v>25.48</v>
      </c>
      <c r="I43" s="28">
        <v>70.47</v>
      </c>
      <c r="J43" s="22">
        <f t="shared" si="6"/>
        <v>3670.01</v>
      </c>
      <c r="K43" s="22">
        <v>679.36</v>
      </c>
      <c r="L43" s="22">
        <v>339.68</v>
      </c>
      <c r="M43" s="22">
        <v>530.7</v>
      </c>
      <c r="N43" s="22">
        <v>141.52</v>
      </c>
      <c r="O43" s="22">
        <v>25.48</v>
      </c>
      <c r="P43" s="22">
        <v>16.98</v>
      </c>
      <c r="Q43" s="21">
        <v>6.79</v>
      </c>
      <c r="R43" s="21">
        <v>63.68</v>
      </c>
      <c r="S43" s="21"/>
      <c r="T43" s="21"/>
      <c r="U43" s="21">
        <f t="shared" si="0"/>
        <v>1306.01</v>
      </c>
      <c r="V43" s="21">
        <f t="shared" si="1"/>
        <v>498.18000000000006</v>
      </c>
      <c r="W43" s="22">
        <f t="shared" si="8"/>
        <v>1865.82</v>
      </c>
      <c r="X43" s="17"/>
    </row>
    <row r="44" spans="1:24" ht="19.5" customHeight="1">
      <c r="A44" s="9">
        <v>39</v>
      </c>
      <c r="B44" s="10" t="s">
        <v>127</v>
      </c>
      <c r="C44" s="10" t="s">
        <v>128</v>
      </c>
      <c r="D44" s="10" t="s">
        <v>129</v>
      </c>
      <c r="E44" s="21">
        <v>2364</v>
      </c>
      <c r="F44" s="21">
        <v>679.36</v>
      </c>
      <c r="G44" s="21">
        <v>530.7</v>
      </c>
      <c r="H44" s="21">
        <v>25.48</v>
      </c>
      <c r="I44" s="28">
        <v>70.47</v>
      </c>
      <c r="J44" s="22">
        <f t="shared" si="6"/>
        <v>3670.01</v>
      </c>
      <c r="K44" s="22">
        <v>679.36</v>
      </c>
      <c r="L44" s="22">
        <v>339.68</v>
      </c>
      <c r="M44" s="22">
        <v>530.7</v>
      </c>
      <c r="N44" s="22">
        <v>141.52</v>
      </c>
      <c r="O44" s="22">
        <v>25.48</v>
      </c>
      <c r="P44" s="22">
        <v>16.98</v>
      </c>
      <c r="Q44" s="21">
        <v>6.79</v>
      </c>
      <c r="R44" s="21">
        <v>63.68</v>
      </c>
      <c r="S44" s="21"/>
      <c r="T44" s="21"/>
      <c r="U44" s="21">
        <f t="shared" si="0"/>
        <v>1306.01</v>
      </c>
      <c r="V44" s="21">
        <f t="shared" si="1"/>
        <v>498.18000000000006</v>
      </c>
      <c r="W44" s="22">
        <f t="shared" si="8"/>
        <v>1865.82</v>
      </c>
      <c r="X44" s="17"/>
    </row>
    <row r="45" spans="1:24" ht="19.5" customHeight="1">
      <c r="A45" s="9">
        <v>40</v>
      </c>
      <c r="B45" s="10" t="s">
        <v>130</v>
      </c>
      <c r="C45" s="10" t="s">
        <v>131</v>
      </c>
      <c r="D45" s="10" t="s">
        <v>132</v>
      </c>
      <c r="E45" s="21">
        <v>2364</v>
      </c>
      <c r="F45" s="21">
        <v>679.36</v>
      </c>
      <c r="G45" s="21">
        <v>530.7</v>
      </c>
      <c r="H45" s="21">
        <v>25.48</v>
      </c>
      <c r="I45" s="28">
        <v>70.47</v>
      </c>
      <c r="J45" s="22">
        <f t="shared" si="6"/>
        <v>3670.01</v>
      </c>
      <c r="K45" s="22">
        <v>679.36</v>
      </c>
      <c r="L45" s="22">
        <v>339.68</v>
      </c>
      <c r="M45" s="22">
        <v>530.7</v>
      </c>
      <c r="N45" s="22">
        <v>141.52</v>
      </c>
      <c r="O45" s="22">
        <v>25.48</v>
      </c>
      <c r="P45" s="22">
        <v>16.98</v>
      </c>
      <c r="Q45" s="21">
        <v>6.79</v>
      </c>
      <c r="R45" s="21">
        <v>63.68</v>
      </c>
      <c r="S45" s="21"/>
      <c r="T45" s="21"/>
      <c r="U45" s="21">
        <f t="shared" si="0"/>
        <v>1306.01</v>
      </c>
      <c r="V45" s="21">
        <f t="shared" si="1"/>
        <v>498.18000000000006</v>
      </c>
      <c r="W45" s="22">
        <f t="shared" si="8"/>
        <v>1865.82</v>
      </c>
      <c r="X45" s="17"/>
    </row>
    <row r="46" spans="1:24" ht="19.5" customHeight="1">
      <c r="A46" s="9">
        <v>41</v>
      </c>
      <c r="B46" s="10" t="s">
        <v>133</v>
      </c>
      <c r="C46" s="10" t="s">
        <v>134</v>
      </c>
      <c r="D46" s="10" t="s">
        <v>135</v>
      </c>
      <c r="E46" s="21">
        <v>2364</v>
      </c>
      <c r="F46" s="21">
        <v>679.36</v>
      </c>
      <c r="G46" s="21">
        <v>530.7</v>
      </c>
      <c r="H46" s="21">
        <v>25.48</v>
      </c>
      <c r="I46" s="28">
        <v>70.47</v>
      </c>
      <c r="J46" s="22">
        <f t="shared" si="6"/>
        <v>3670.01</v>
      </c>
      <c r="K46" s="22">
        <v>679.36</v>
      </c>
      <c r="L46" s="22">
        <v>339.68</v>
      </c>
      <c r="M46" s="22">
        <v>530.7</v>
      </c>
      <c r="N46" s="22">
        <v>141.52</v>
      </c>
      <c r="O46" s="22">
        <v>25.48</v>
      </c>
      <c r="P46" s="22">
        <v>16.98</v>
      </c>
      <c r="Q46" s="21">
        <v>6.79</v>
      </c>
      <c r="R46" s="21">
        <v>63.68</v>
      </c>
      <c r="S46" s="21"/>
      <c r="T46" s="21"/>
      <c r="U46" s="21">
        <f t="shared" si="0"/>
        <v>1306.01</v>
      </c>
      <c r="V46" s="21">
        <f t="shared" si="1"/>
        <v>498.18000000000006</v>
      </c>
      <c r="W46" s="22">
        <f t="shared" si="8"/>
        <v>1865.82</v>
      </c>
      <c r="X46" s="17"/>
    </row>
    <row r="47" spans="1:24" ht="19.5" customHeight="1">
      <c r="A47" s="9">
        <v>42</v>
      </c>
      <c r="B47" s="10" t="s">
        <v>136</v>
      </c>
      <c r="C47" s="10" t="s">
        <v>137</v>
      </c>
      <c r="D47" s="10" t="s">
        <v>138</v>
      </c>
      <c r="E47" s="21">
        <v>2364</v>
      </c>
      <c r="F47" s="21">
        <v>679.36</v>
      </c>
      <c r="G47" s="21">
        <v>530.7</v>
      </c>
      <c r="H47" s="21">
        <v>25.48</v>
      </c>
      <c r="I47" s="28">
        <v>70.47</v>
      </c>
      <c r="J47" s="22">
        <f t="shared" si="6"/>
        <v>3670.01</v>
      </c>
      <c r="K47" s="22">
        <v>679.36</v>
      </c>
      <c r="L47" s="22">
        <v>339.68</v>
      </c>
      <c r="M47" s="22">
        <v>530.7</v>
      </c>
      <c r="N47" s="22">
        <v>141.52</v>
      </c>
      <c r="O47" s="22">
        <v>25.48</v>
      </c>
      <c r="P47" s="22">
        <v>16.98</v>
      </c>
      <c r="Q47" s="21">
        <v>6.79</v>
      </c>
      <c r="R47" s="21">
        <v>63.68</v>
      </c>
      <c r="S47" s="21"/>
      <c r="T47" s="21"/>
      <c r="U47" s="21">
        <f t="shared" si="0"/>
        <v>1306.01</v>
      </c>
      <c r="V47" s="21">
        <f t="shared" si="1"/>
        <v>498.18000000000006</v>
      </c>
      <c r="W47" s="22">
        <f t="shared" si="8"/>
        <v>1865.82</v>
      </c>
      <c r="X47" s="17"/>
    </row>
    <row r="48" spans="1:24" ht="19.5" customHeight="1">
      <c r="A48" s="12" t="s">
        <v>139</v>
      </c>
      <c r="B48" s="12"/>
      <c r="C48" s="12"/>
      <c r="D48" s="12"/>
      <c r="E48" s="21">
        <f aca="true" t="shared" si="9" ref="E48:K48">SUM(E6:E47)</f>
        <v>99288</v>
      </c>
      <c r="F48" s="21">
        <f t="shared" si="9"/>
        <v>28533.120000000014</v>
      </c>
      <c r="G48" s="21">
        <f t="shared" si="9"/>
        <v>22289.400000000016</v>
      </c>
      <c r="H48" s="21">
        <f t="shared" si="9"/>
        <v>1070.1600000000005</v>
      </c>
      <c r="I48" s="21">
        <f t="shared" si="9"/>
        <v>2959.739999999998</v>
      </c>
      <c r="J48" s="21">
        <f t="shared" si="9"/>
        <v>154140.41999999998</v>
      </c>
      <c r="K48" s="21">
        <f t="shared" si="9"/>
        <v>28533.120000000014</v>
      </c>
      <c r="L48" s="21">
        <f aca="true" t="shared" si="10" ref="L48:X48">SUM(L6:L47)</f>
        <v>14266.560000000007</v>
      </c>
      <c r="M48" s="21">
        <f t="shared" si="10"/>
        <v>22289.400000000016</v>
      </c>
      <c r="N48" s="21">
        <f t="shared" si="10"/>
        <v>5943.840000000006</v>
      </c>
      <c r="O48" s="21">
        <f t="shared" si="10"/>
        <v>1070.1600000000005</v>
      </c>
      <c r="P48" s="21">
        <f t="shared" si="10"/>
        <v>713.1600000000004</v>
      </c>
      <c r="Q48" s="21">
        <f t="shared" si="10"/>
        <v>285.18</v>
      </c>
      <c r="R48" s="21">
        <f t="shared" si="10"/>
        <v>2674.559999999999</v>
      </c>
      <c r="S48" s="21"/>
      <c r="T48" s="21"/>
      <c r="U48" s="21">
        <f t="shared" si="0"/>
        <v>54852.420000000035</v>
      </c>
      <c r="V48" s="21">
        <f t="shared" si="10"/>
        <v>20923.56000000001</v>
      </c>
      <c r="W48" s="21">
        <f t="shared" si="10"/>
        <v>78364.44000000005</v>
      </c>
      <c r="X48" s="27"/>
    </row>
    <row r="49" spans="1:24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5.75">
      <c r="A51" s="13"/>
      <c r="B51" s="14"/>
      <c r="C51" s="15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ht="15.75">
      <c r="E52" s="23"/>
    </row>
    <row r="53" spans="1:23" ht="15.75">
      <c r="A53" s="16"/>
      <c r="B53" s="16"/>
      <c r="C53" s="16"/>
      <c r="D53" s="16"/>
      <c r="E53" s="16"/>
      <c r="F53" s="16"/>
      <c r="G53" s="24"/>
      <c r="H53" s="24"/>
      <c r="I53" s="24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24"/>
      <c r="V53" s="24"/>
      <c r="W53" s="24"/>
    </row>
  </sheetData>
  <sheetProtection/>
  <mergeCells count="34">
    <mergeCell ref="A1:X1"/>
    <mergeCell ref="A2:X2"/>
    <mergeCell ref="F3:I3"/>
    <mergeCell ref="K3:T3"/>
    <mergeCell ref="U3:V3"/>
    <mergeCell ref="K4:L4"/>
    <mergeCell ref="M4:N4"/>
    <mergeCell ref="O4:P4"/>
    <mergeCell ref="S4:T4"/>
    <mergeCell ref="A48:D48"/>
    <mergeCell ref="A3:A5"/>
    <mergeCell ref="B3:B5"/>
    <mergeCell ref="B7:B8"/>
    <mergeCell ref="B10:B11"/>
    <mergeCell ref="B12:B13"/>
    <mergeCell ref="B14:B15"/>
    <mergeCell ref="B20:B22"/>
    <mergeCell ref="B24:B25"/>
    <mergeCell ref="B26:B27"/>
    <mergeCell ref="B28:B30"/>
    <mergeCell ref="B31:B32"/>
    <mergeCell ref="B39:B40"/>
    <mergeCell ref="B41:B42"/>
    <mergeCell ref="C3:C5"/>
    <mergeCell ref="D3:D5"/>
    <mergeCell ref="E4:E5"/>
    <mergeCell ref="I4:I5"/>
    <mergeCell ref="J3:J5"/>
    <mergeCell ref="Q4:Q5"/>
    <mergeCell ref="R4:R5"/>
    <mergeCell ref="U4:U5"/>
    <mergeCell ref="V4:V5"/>
    <mergeCell ref="W3:W5"/>
    <mergeCell ref="X3:X5"/>
  </mergeCells>
  <printOptions/>
  <pageMargins left="0.3145833333333333" right="0.07847222222222222" top="0.2361111111111111" bottom="0.39305555555555555" header="0.11805555555555555" footer="0.07847222222222222"/>
  <pageSetup horizontalDpi="600" verticalDpi="600" orientation="landscape" paperSize="9" scale="68"/>
  <headerFooter alignWithMargins="0">
    <oddFooter>&amp;C第 &amp;P 页，共 &amp;N 页</oddFooter>
    <firstFooter>&amp;C第2页，共2页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RCJL</cp:lastModifiedBy>
  <cp:lastPrinted>2017-11-16T08:33:00Z</cp:lastPrinted>
  <dcterms:created xsi:type="dcterms:W3CDTF">1996-12-26T01:32:00Z</dcterms:created>
  <dcterms:modified xsi:type="dcterms:W3CDTF">2023-11-22T09:50:06Z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34B7D0140E754983A92D8A54E680033A</vt:lpwstr>
  </property>
  <property fmtid="{D5CDD505-2E9C-101B-9397-08002B2CF9AE}" pid="4" name="퀀_generated_2.-2147483648">
    <vt:i4>2052</vt:i4>
  </property>
</Properties>
</file>