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共服务岗" sheetId="1" r:id="rId1"/>
  </sheets>
  <definedNames>
    <definedName name="_xlnm.Print_Area" localSheetId="0">'公共服务岗'!$A$1:$AB$49</definedName>
    <definedName name="_xlnm.Print_Titles" localSheetId="0">'公共服务岗'!$1:$5</definedName>
  </definedNames>
  <calcPr fullCalcOnLoad="1"/>
</workbook>
</file>

<file path=xl/sharedStrings.xml><?xml version="1.0" encoding="utf-8"?>
<sst xmlns="http://schemas.openxmlformats.org/spreadsheetml/2006/main" count="156" uniqueCount="146">
  <si>
    <t>自贡市高校毕业生公共服务岗位工资发放月总表</t>
  </si>
  <si>
    <r>
      <t xml:space="preserve">                       申请单位名称（盖章）： 自贡市人力资源服务中心                                 划拨时间：</t>
    </r>
    <r>
      <rPr>
        <sz val="10"/>
        <rFont val="Times New Roman"/>
        <family val="0"/>
      </rPr>
      <t>2023</t>
    </r>
    <r>
      <rPr>
        <sz val="10"/>
        <rFont val="宋体"/>
        <family val="0"/>
      </rPr>
      <t>年8月                                         单位：元                                       共43笔</t>
    </r>
  </si>
  <si>
    <t>序 号</t>
  </si>
  <si>
    <t>用人单位
名称</t>
  </si>
  <si>
    <t>姓  名</t>
  </si>
  <si>
    <t>财政拨
付岗位
补贴</t>
  </si>
  <si>
    <t>财政拨付社会保险补贴</t>
  </si>
  <si>
    <t>财政拨付补贴小计</t>
  </si>
  <si>
    <t>代扣代缴款项</t>
  </si>
  <si>
    <t>代扣代缴款项小计</t>
  </si>
  <si>
    <t>实际应拨付合计</t>
  </si>
  <si>
    <t>备 注</t>
  </si>
  <si>
    <t>工资
部分</t>
  </si>
  <si>
    <t>养老
保险</t>
  </si>
  <si>
    <t>基本
医疗
保险</t>
  </si>
  <si>
    <t>失业
保险</t>
  </si>
  <si>
    <t>工伤、生育保险部分</t>
  </si>
  <si>
    <t>养老补差(1-7月）单位</t>
  </si>
  <si>
    <t>失业补差(人员减少4-8月）单位</t>
  </si>
  <si>
    <t>工伤补差(人员减少）单位</t>
  </si>
  <si>
    <t>养老保险</t>
  </si>
  <si>
    <t>基本医疗
保险</t>
  </si>
  <si>
    <t>失业保险</t>
  </si>
  <si>
    <t>工伤
保险</t>
  </si>
  <si>
    <t>生育
保险</t>
  </si>
  <si>
    <t>养老补差(1-7月）个人</t>
  </si>
  <si>
    <t>失业补差人员减少（4-8月）个人</t>
  </si>
  <si>
    <t>单位</t>
  </si>
  <si>
    <t>个人</t>
  </si>
  <si>
    <t>市教体局</t>
  </si>
  <si>
    <t>510***********3943</t>
  </si>
  <si>
    <t>陈慧玲</t>
  </si>
  <si>
    <t>市民政局</t>
  </si>
  <si>
    <t>510***********0556</t>
  </si>
  <si>
    <t>李轩亭</t>
  </si>
  <si>
    <t>510***********3065</t>
  </si>
  <si>
    <t>陈浏璐</t>
  </si>
  <si>
    <t>市司法局</t>
  </si>
  <si>
    <t>510***********2626</t>
  </si>
  <si>
    <t>何  菊</t>
  </si>
  <si>
    <t>市生态环境局</t>
  </si>
  <si>
    <t>510***********566X</t>
  </si>
  <si>
    <t>吴礼辉</t>
  </si>
  <si>
    <t>510***********2945</t>
  </si>
  <si>
    <t>张超</t>
  </si>
  <si>
    <t>市交通运输局</t>
  </si>
  <si>
    <t>510***********5004</t>
  </si>
  <si>
    <t>孙远佳</t>
  </si>
  <si>
    <t>510***********5821</t>
  </si>
  <si>
    <t>彭妙然</t>
  </si>
  <si>
    <t>市商务局</t>
  </si>
  <si>
    <t>510***********0045</t>
  </si>
  <si>
    <t>曹  宇</t>
  </si>
  <si>
    <t>510***********1277</t>
  </si>
  <si>
    <t>梁勇</t>
  </si>
  <si>
    <t>市审计局</t>
  </si>
  <si>
    <t>510***********0519</t>
  </si>
  <si>
    <t>罗凡迪</t>
  </si>
  <si>
    <t>市国资委</t>
  </si>
  <si>
    <t>510***********1922</t>
  </si>
  <si>
    <t>周影</t>
  </si>
  <si>
    <t>市市场监督管理局</t>
  </si>
  <si>
    <t>510***********8143</t>
  </si>
  <si>
    <t>曾宇洪</t>
  </si>
  <si>
    <t>市信访局</t>
  </si>
  <si>
    <t>510***********2860</t>
  </si>
  <si>
    <t>李兰</t>
  </si>
  <si>
    <t>市政务服务和数字化管理局</t>
  </si>
  <si>
    <t>510***********1609</t>
  </si>
  <si>
    <t>兰  丽</t>
  </si>
  <si>
    <t>510***********2949</t>
  </si>
  <si>
    <t>谢壹梅</t>
  </si>
  <si>
    <t>510***********4721</t>
  </si>
  <si>
    <t>唐欢</t>
  </si>
  <si>
    <t>市红十字会</t>
  </si>
  <si>
    <t>510***********4151</t>
  </si>
  <si>
    <t>万先鲜</t>
  </si>
  <si>
    <t>国家统计局自贡调查队</t>
  </si>
  <si>
    <t>510***********2023</t>
  </si>
  <si>
    <t>项思琪</t>
  </si>
  <si>
    <t>510***********3124</t>
  </si>
  <si>
    <t>刘丽莉</t>
  </si>
  <si>
    <t>市档案馆</t>
  </si>
  <si>
    <t>510***********7409</t>
  </si>
  <si>
    <t>杨才英</t>
  </si>
  <si>
    <t>510***********8024</t>
  </si>
  <si>
    <t>蔡阳</t>
  </si>
  <si>
    <t>市应急局</t>
  </si>
  <si>
    <t>510***********4843</t>
  </si>
  <si>
    <t>刘春梅</t>
  </si>
  <si>
    <t>510***********0561</t>
  </si>
  <si>
    <t>喻熙钦</t>
  </si>
  <si>
    <t>510***********2979</t>
  </si>
  <si>
    <t>孔伟</t>
  </si>
  <si>
    <t>市卫健委</t>
  </si>
  <si>
    <t>510***********812X</t>
  </si>
  <si>
    <t>曾竣</t>
  </si>
  <si>
    <t>510***********2029</t>
  </si>
  <si>
    <t>董寒雪</t>
  </si>
  <si>
    <t>市机关事务管理局</t>
  </si>
  <si>
    <t>510***********1039</t>
  </si>
  <si>
    <t>刘家宏</t>
  </si>
  <si>
    <t>市妇联</t>
  </si>
  <si>
    <t>510***********5129</t>
  </si>
  <si>
    <t>苏秋峻</t>
  </si>
  <si>
    <t>市住房公积金管理中心</t>
  </si>
  <si>
    <t>510***********904X</t>
  </si>
  <si>
    <t>宋晓英</t>
  </si>
  <si>
    <t>市仲裁委员会事务中心</t>
  </si>
  <si>
    <t>510***********512X</t>
  </si>
  <si>
    <t>王锐玉</t>
  </si>
  <si>
    <t>市老年大学</t>
  </si>
  <si>
    <t>510***********2918</t>
  </si>
  <si>
    <t>黄荣锋</t>
  </si>
  <si>
    <t>市林业发展保护中心</t>
  </si>
  <si>
    <t>510***********0514</t>
  </si>
  <si>
    <t>黄志浩</t>
  </si>
  <si>
    <t>市建设工程项目服务中心</t>
  </si>
  <si>
    <t>510***********7324</t>
  </si>
  <si>
    <t>范智华</t>
  </si>
  <si>
    <t>市市场监管服务中心</t>
  </si>
  <si>
    <t>510***********3823</t>
  </si>
  <si>
    <t>杨倩</t>
  </si>
  <si>
    <t>510***********6928</t>
  </si>
  <si>
    <t>张明丽</t>
  </si>
  <si>
    <t>市社会保险事务中心</t>
  </si>
  <si>
    <t>510***********800X</t>
  </si>
  <si>
    <t>林鑫</t>
  </si>
  <si>
    <t>510***********2320</t>
  </si>
  <si>
    <t>肖巧玲</t>
  </si>
  <si>
    <t>市人力资源服务中心</t>
  </si>
  <si>
    <t>510***********0690</t>
  </si>
  <si>
    <t>杨楷</t>
  </si>
  <si>
    <t>市退役军人局</t>
  </si>
  <si>
    <t>510***********0019</t>
  </si>
  <si>
    <t>龚  朴</t>
  </si>
  <si>
    <t>市财政局</t>
  </si>
  <si>
    <t>510***********261X</t>
  </si>
  <si>
    <t>黄国栋</t>
  </si>
  <si>
    <t>市城管执法局</t>
  </si>
  <si>
    <t>510***********635X</t>
  </si>
  <si>
    <t>何光弟</t>
  </si>
  <si>
    <t>市就业局</t>
  </si>
  <si>
    <t>510***********3841</t>
  </si>
  <si>
    <t>魏君宜</t>
  </si>
  <si>
    <r>
      <t xml:space="preserve">合计： </t>
    </r>
    <r>
      <rPr>
        <sz val="9"/>
        <rFont val="Times New Roman"/>
        <family val="0"/>
      </rPr>
      <t>43</t>
    </r>
    <r>
      <rPr>
        <sz val="9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</si>
</sst>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1"/>
      <name val="仿宋_GB2312"/>
      <family val="0"/>
    </font>
    <font>
      <sz val="9"/>
      <color indexed="10"/>
      <name val="宋体"/>
      <family val="0"/>
    </font>
    <font>
      <sz val="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0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44" fontId="33" fillId="0" borderId="0" applyFont="0" applyFill="0" applyBorder="0" applyAlignment="0" applyProtection="0"/>
    <xf numFmtId="0" fontId="30" fillId="8" borderId="0" applyNumberFormat="0" applyBorder="0" applyAlignment="0" applyProtection="0"/>
    <xf numFmtId="9" fontId="33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4" fillId="14" borderId="1" applyNumberFormat="0" applyAlignment="0" applyProtection="0"/>
    <xf numFmtId="0" fontId="30" fillId="15" borderId="0" applyNumberFormat="0" applyBorder="0" applyAlignment="0" applyProtection="0"/>
    <xf numFmtId="0" fontId="35" fillId="16" borderId="0" applyNumberFormat="0" applyBorder="0" applyAlignment="0" applyProtection="0"/>
    <xf numFmtId="0" fontId="31" fillId="17" borderId="0" applyNumberFormat="0" applyBorder="0" applyAlignment="0" applyProtection="0"/>
    <xf numFmtId="0" fontId="36" fillId="18" borderId="0" applyNumberFormat="0" applyBorder="0" applyAlignment="0" applyProtection="0"/>
    <xf numFmtId="0" fontId="31" fillId="19" borderId="0" applyNumberFormat="0" applyBorder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14" borderId="4" applyNumberFormat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3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1" fillId="23" borderId="0" applyNumberFormat="0" applyBorder="0" applyAlignment="0" applyProtection="0"/>
    <xf numFmtId="43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3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0" fontId="48" fillId="0" borderId="5" applyNumberFormat="0" applyFill="0" applyAlignment="0" applyProtection="0"/>
    <xf numFmtId="0" fontId="31" fillId="30" borderId="0" applyNumberFormat="0" applyBorder="0" applyAlignment="0" applyProtection="0"/>
    <xf numFmtId="0" fontId="43" fillId="0" borderId="7" applyNumberFormat="0" applyFill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49" fillId="0" borderId="8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76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="83" zoomScaleNormal="83" zoomScaleSheetLayoutView="100" workbookViewId="0" topLeftCell="A19">
      <selection activeCell="AH28" sqref="AH28"/>
    </sheetView>
  </sheetViews>
  <sheetFormatPr defaultColWidth="9.00390625" defaultRowHeight="14.25"/>
  <cols>
    <col min="1" max="1" width="4.625" style="0" customWidth="1"/>
    <col min="2" max="2" width="8.875" style="0" customWidth="1"/>
    <col min="3" max="3" width="18.875" style="0" customWidth="1"/>
    <col min="4" max="4" width="7.00390625" style="0" customWidth="1"/>
    <col min="5" max="5" width="7.50390625" style="0" customWidth="1"/>
    <col min="6" max="6" width="7.75390625" style="0" customWidth="1"/>
    <col min="7" max="7" width="7.00390625" style="0" customWidth="1"/>
    <col min="8" max="8" width="6.25390625" style="0" customWidth="1"/>
    <col min="9" max="9" width="7.125" style="0" customWidth="1"/>
    <col min="10" max="10" width="6.875" style="3" customWidth="1"/>
    <col min="11" max="11" width="4.25390625" style="0" customWidth="1"/>
    <col min="12" max="12" width="4.375" style="0" customWidth="1"/>
    <col min="13" max="13" width="7.375" style="4" customWidth="1"/>
    <col min="14" max="14" width="7.375" style="0" customWidth="1"/>
    <col min="15" max="15" width="6.25390625" style="0" customWidth="1"/>
    <col min="16" max="16" width="6.50390625" style="0" customWidth="1"/>
    <col min="17" max="17" width="6.375" style="0" customWidth="1"/>
    <col min="18" max="18" width="5.875" style="0" customWidth="1"/>
    <col min="19" max="19" width="5.50390625" style="0" customWidth="1"/>
    <col min="20" max="20" width="6.125" style="0" customWidth="1"/>
    <col min="21" max="23" width="6.25390625" style="0" customWidth="1"/>
    <col min="24" max="24" width="5.125" style="0" customWidth="1"/>
    <col min="25" max="25" width="8.50390625" style="1" customWidth="1"/>
    <col min="26" max="26" width="7.25390625" style="1" customWidth="1"/>
    <col min="27" max="27" width="8.00390625" style="1" customWidth="1"/>
    <col min="28" max="28" width="7.625" style="0" customWidth="1"/>
  </cols>
  <sheetData>
    <row r="1" spans="1:28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27"/>
      <c r="K1" s="5"/>
      <c r="L1" s="5"/>
      <c r="M1" s="3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28"/>
      <c r="K2" s="6"/>
      <c r="L2" s="6"/>
      <c r="M2" s="3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36.75" customHeight="1">
      <c r="A3" s="7" t="s">
        <v>2</v>
      </c>
      <c r="B3" s="7" t="s">
        <v>3</v>
      </c>
      <c r="C3" s="8"/>
      <c r="D3" s="7" t="s">
        <v>4</v>
      </c>
      <c r="E3" s="19" t="s">
        <v>5</v>
      </c>
      <c r="F3" s="20" t="s">
        <v>6</v>
      </c>
      <c r="G3" s="20"/>
      <c r="H3" s="20"/>
      <c r="I3" s="20"/>
      <c r="J3" s="29"/>
      <c r="K3" s="20"/>
      <c r="L3" s="20"/>
      <c r="M3" s="7" t="s">
        <v>7</v>
      </c>
      <c r="N3" s="20" t="s">
        <v>8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7" t="s">
        <v>9</v>
      </c>
      <c r="Z3" s="7"/>
      <c r="AA3" s="7" t="s">
        <v>10</v>
      </c>
      <c r="AB3" s="19" t="s">
        <v>11</v>
      </c>
    </row>
    <row r="4" spans="1:28" ht="37.5" customHeight="1">
      <c r="A4" s="7"/>
      <c r="B4" s="7"/>
      <c r="C4" s="9"/>
      <c r="D4" s="7"/>
      <c r="E4" s="21" t="s">
        <v>12</v>
      </c>
      <c r="F4" s="21" t="s">
        <v>13</v>
      </c>
      <c r="G4" s="21" t="s">
        <v>14</v>
      </c>
      <c r="H4" s="21" t="s">
        <v>15</v>
      </c>
      <c r="I4" s="7" t="s">
        <v>16</v>
      </c>
      <c r="J4" s="30" t="s">
        <v>17</v>
      </c>
      <c r="K4" s="31" t="s">
        <v>18</v>
      </c>
      <c r="L4" s="31" t="s">
        <v>19</v>
      </c>
      <c r="M4" s="7"/>
      <c r="N4" s="19" t="s">
        <v>20</v>
      </c>
      <c r="O4" s="19"/>
      <c r="P4" s="19" t="s">
        <v>21</v>
      </c>
      <c r="Q4" s="19"/>
      <c r="R4" s="19" t="s">
        <v>22</v>
      </c>
      <c r="S4" s="19"/>
      <c r="T4" s="19" t="s">
        <v>23</v>
      </c>
      <c r="U4" s="19" t="s">
        <v>24</v>
      </c>
      <c r="V4" s="39" t="s">
        <v>17</v>
      </c>
      <c r="W4" s="39" t="s">
        <v>25</v>
      </c>
      <c r="X4" s="40" t="s">
        <v>26</v>
      </c>
      <c r="Y4" s="7" t="s">
        <v>27</v>
      </c>
      <c r="Z4" s="7" t="s">
        <v>28</v>
      </c>
      <c r="AA4" s="7"/>
      <c r="AB4" s="19"/>
    </row>
    <row r="5" spans="1:28" ht="34.5" customHeight="1">
      <c r="A5" s="7"/>
      <c r="B5" s="7"/>
      <c r="C5" s="10"/>
      <c r="D5" s="7"/>
      <c r="E5" s="19"/>
      <c r="F5" s="21" t="s">
        <v>27</v>
      </c>
      <c r="G5" s="22" t="s">
        <v>27</v>
      </c>
      <c r="H5" s="21" t="s">
        <v>27</v>
      </c>
      <c r="I5" s="7"/>
      <c r="J5" s="30"/>
      <c r="K5" s="31"/>
      <c r="L5" s="31"/>
      <c r="M5" s="7"/>
      <c r="N5" s="38" t="s">
        <v>27</v>
      </c>
      <c r="O5" s="19" t="s">
        <v>28</v>
      </c>
      <c r="P5" s="38" t="s">
        <v>27</v>
      </c>
      <c r="Q5" s="38" t="s">
        <v>28</v>
      </c>
      <c r="R5" s="38" t="s">
        <v>27</v>
      </c>
      <c r="S5" s="38" t="s">
        <v>28</v>
      </c>
      <c r="T5" s="19"/>
      <c r="U5" s="38"/>
      <c r="V5" s="39"/>
      <c r="W5" s="39"/>
      <c r="X5" s="41"/>
      <c r="Y5" s="7"/>
      <c r="Z5" s="7"/>
      <c r="AA5" s="7"/>
      <c r="AB5" s="19"/>
    </row>
    <row r="6" spans="1:28" ht="19.5" customHeight="1">
      <c r="A6" s="11">
        <v>1</v>
      </c>
      <c r="B6" s="12" t="s">
        <v>29</v>
      </c>
      <c r="C6" s="12" t="s">
        <v>30</v>
      </c>
      <c r="D6" s="12" t="s">
        <v>31</v>
      </c>
      <c r="E6" s="23">
        <v>2364</v>
      </c>
      <c r="F6" s="23">
        <v>679.36</v>
      </c>
      <c r="G6" s="23">
        <v>530.7</v>
      </c>
      <c r="H6" s="23">
        <v>24.43</v>
      </c>
      <c r="I6" s="32">
        <v>70.47</v>
      </c>
      <c r="J6" s="33">
        <v>196</v>
      </c>
      <c r="K6" s="32"/>
      <c r="L6" s="32"/>
      <c r="M6" s="24">
        <f>SUM(E6:L6)</f>
        <v>3864.96</v>
      </c>
      <c r="N6" s="24">
        <v>679.36</v>
      </c>
      <c r="O6" s="24">
        <v>339.68</v>
      </c>
      <c r="P6" s="24">
        <v>530.7</v>
      </c>
      <c r="Q6" s="24">
        <v>141.52</v>
      </c>
      <c r="R6" s="24">
        <v>24.43</v>
      </c>
      <c r="S6" s="24">
        <v>16.28</v>
      </c>
      <c r="T6" s="23">
        <v>6.79</v>
      </c>
      <c r="U6" s="23">
        <v>63.68</v>
      </c>
      <c r="V6" s="23">
        <v>196</v>
      </c>
      <c r="W6" s="23">
        <v>98</v>
      </c>
      <c r="X6" s="23"/>
      <c r="Y6" s="23">
        <f aca="true" t="shared" si="0" ref="Y6:Y19">N6+P6+R6+T6+U6+J6+K6+L6</f>
        <v>1500.96</v>
      </c>
      <c r="Z6" s="23">
        <f>SUM(O6+Q6+S6+W6+X6)</f>
        <v>595.48</v>
      </c>
      <c r="AA6" s="24">
        <f>E6-Z6</f>
        <v>1768.52</v>
      </c>
      <c r="AB6" s="42"/>
    </row>
    <row r="7" spans="1:28" ht="19.5" customHeight="1">
      <c r="A7" s="11">
        <v>2</v>
      </c>
      <c r="B7" s="13" t="s">
        <v>32</v>
      </c>
      <c r="C7" s="12" t="s">
        <v>33</v>
      </c>
      <c r="D7" s="12" t="s">
        <v>34</v>
      </c>
      <c r="E7" s="23">
        <v>2364</v>
      </c>
      <c r="F7" s="23">
        <v>679.36</v>
      </c>
      <c r="G7" s="23">
        <v>530.7</v>
      </c>
      <c r="H7" s="23">
        <v>24.43</v>
      </c>
      <c r="I7" s="32">
        <v>70.47</v>
      </c>
      <c r="J7" s="33">
        <v>196</v>
      </c>
      <c r="K7" s="32"/>
      <c r="L7" s="32"/>
      <c r="M7" s="24">
        <f>SUM(E7:L7)</f>
        <v>3864.96</v>
      </c>
      <c r="N7" s="24">
        <v>679.36</v>
      </c>
      <c r="O7" s="24">
        <v>339.68</v>
      </c>
      <c r="P7" s="24">
        <v>530.7</v>
      </c>
      <c r="Q7" s="24">
        <v>141.52</v>
      </c>
      <c r="R7" s="24">
        <v>24.43</v>
      </c>
      <c r="S7" s="24">
        <v>16.28</v>
      </c>
      <c r="T7" s="23">
        <v>6.79</v>
      </c>
      <c r="U7" s="23">
        <v>63.68</v>
      </c>
      <c r="V7" s="23">
        <v>196</v>
      </c>
      <c r="W7" s="23">
        <v>98</v>
      </c>
      <c r="X7" s="23"/>
      <c r="Y7" s="23">
        <f t="shared" si="0"/>
        <v>1500.96</v>
      </c>
      <c r="Z7" s="23">
        <f aca="true" t="shared" si="1" ref="Z7:Z48">SUM(O7+Q7+S7+W7+X7)</f>
        <v>595.48</v>
      </c>
      <c r="AA7" s="24">
        <f>E7-Z7</f>
        <v>1768.52</v>
      </c>
      <c r="AB7" s="19"/>
    </row>
    <row r="8" spans="1:28" ht="19.5" customHeight="1">
      <c r="A8" s="11">
        <v>3</v>
      </c>
      <c r="B8" s="13"/>
      <c r="C8" s="12" t="s">
        <v>35</v>
      </c>
      <c r="D8" s="12" t="s">
        <v>36</v>
      </c>
      <c r="E8" s="23">
        <v>2364</v>
      </c>
      <c r="F8" s="23">
        <v>679.36</v>
      </c>
      <c r="G8" s="23">
        <v>530.7</v>
      </c>
      <c r="H8" s="23">
        <v>24.43</v>
      </c>
      <c r="I8" s="32">
        <v>70.47</v>
      </c>
      <c r="J8" s="33">
        <v>196</v>
      </c>
      <c r="K8" s="32"/>
      <c r="L8" s="32"/>
      <c r="M8" s="24">
        <f>SUM(E8:L8)</f>
        <v>3864.96</v>
      </c>
      <c r="N8" s="24">
        <v>679.36</v>
      </c>
      <c r="O8" s="24">
        <v>339.68</v>
      </c>
      <c r="P8" s="24">
        <v>530.7</v>
      </c>
      <c r="Q8" s="24">
        <v>141.52</v>
      </c>
      <c r="R8" s="24">
        <v>24.43</v>
      </c>
      <c r="S8" s="24">
        <v>16.28</v>
      </c>
      <c r="T8" s="23">
        <v>6.79</v>
      </c>
      <c r="U8" s="23">
        <v>63.68</v>
      </c>
      <c r="V8" s="23">
        <v>196</v>
      </c>
      <c r="W8" s="23">
        <v>98</v>
      </c>
      <c r="X8" s="23"/>
      <c r="Y8" s="23">
        <f t="shared" si="0"/>
        <v>1500.96</v>
      </c>
      <c r="Z8" s="23">
        <f t="shared" si="1"/>
        <v>595.48</v>
      </c>
      <c r="AA8" s="24">
        <f>E8-Z8</f>
        <v>1768.52</v>
      </c>
      <c r="AB8" s="19"/>
    </row>
    <row r="9" spans="1:28" ht="19.5" customHeight="1">
      <c r="A9" s="11">
        <v>4</v>
      </c>
      <c r="B9" s="13" t="s">
        <v>37</v>
      </c>
      <c r="C9" s="12" t="s">
        <v>38</v>
      </c>
      <c r="D9" s="12" t="s">
        <v>39</v>
      </c>
      <c r="E9" s="23">
        <v>2364</v>
      </c>
      <c r="F9" s="23">
        <v>679.36</v>
      </c>
      <c r="G9" s="23">
        <v>530.7</v>
      </c>
      <c r="H9" s="23">
        <v>24.43</v>
      </c>
      <c r="I9" s="32">
        <v>70.47</v>
      </c>
      <c r="J9" s="33">
        <v>196</v>
      </c>
      <c r="K9" s="32"/>
      <c r="L9" s="32"/>
      <c r="M9" s="24">
        <f>SUM(E9:L9)</f>
        <v>3864.96</v>
      </c>
      <c r="N9" s="24">
        <v>679.36</v>
      </c>
      <c r="O9" s="24">
        <v>339.68</v>
      </c>
      <c r="P9" s="24">
        <v>530.7</v>
      </c>
      <c r="Q9" s="24">
        <v>141.52</v>
      </c>
      <c r="R9" s="24">
        <v>24.43</v>
      </c>
      <c r="S9" s="24">
        <v>16.28</v>
      </c>
      <c r="T9" s="23">
        <v>6.79</v>
      </c>
      <c r="U9" s="23">
        <v>63.68</v>
      </c>
      <c r="V9" s="23">
        <v>196</v>
      </c>
      <c r="W9" s="23">
        <v>98</v>
      </c>
      <c r="X9" s="23"/>
      <c r="Y9" s="23">
        <f t="shared" si="0"/>
        <v>1500.96</v>
      </c>
      <c r="Z9" s="23">
        <f t="shared" si="1"/>
        <v>595.48</v>
      </c>
      <c r="AA9" s="24">
        <f>E9-Z9</f>
        <v>1768.52</v>
      </c>
      <c r="AB9" s="19"/>
    </row>
    <row r="10" spans="1:28" ht="19.5" customHeight="1">
      <c r="A10" s="11">
        <v>5</v>
      </c>
      <c r="B10" s="12" t="s">
        <v>40</v>
      </c>
      <c r="C10" s="12" t="s">
        <v>41</v>
      </c>
      <c r="D10" s="12" t="s">
        <v>42</v>
      </c>
      <c r="E10" s="23">
        <v>2364</v>
      </c>
      <c r="F10" s="23">
        <v>679.36</v>
      </c>
      <c r="G10" s="23">
        <v>530.7</v>
      </c>
      <c r="H10" s="23">
        <v>24.43</v>
      </c>
      <c r="I10" s="32">
        <v>70.47</v>
      </c>
      <c r="J10" s="33">
        <v>196</v>
      </c>
      <c r="K10" s="32"/>
      <c r="L10" s="32"/>
      <c r="M10" s="24">
        <f aca="true" t="shared" si="2" ref="M10:M19">SUM(E10:L10)</f>
        <v>3864.96</v>
      </c>
      <c r="N10" s="24">
        <v>679.36</v>
      </c>
      <c r="O10" s="24">
        <v>339.68</v>
      </c>
      <c r="P10" s="24">
        <v>530.7</v>
      </c>
      <c r="Q10" s="24">
        <v>141.52</v>
      </c>
      <c r="R10" s="24">
        <v>24.43</v>
      </c>
      <c r="S10" s="24">
        <v>16.28</v>
      </c>
      <c r="T10" s="23">
        <v>6.79</v>
      </c>
      <c r="U10" s="23">
        <v>63.68</v>
      </c>
      <c r="V10" s="23">
        <v>196</v>
      </c>
      <c r="W10" s="23">
        <v>98</v>
      </c>
      <c r="X10" s="23"/>
      <c r="Y10" s="23">
        <f t="shared" si="0"/>
        <v>1500.96</v>
      </c>
      <c r="Z10" s="23">
        <f t="shared" si="1"/>
        <v>595.48</v>
      </c>
      <c r="AA10" s="24">
        <f aca="true" t="shared" si="3" ref="AA10:AA19">E10-Z10</f>
        <v>1768.52</v>
      </c>
      <c r="AB10" s="19"/>
    </row>
    <row r="11" spans="1:28" ht="19.5" customHeight="1">
      <c r="A11" s="11">
        <v>6</v>
      </c>
      <c r="B11" s="12"/>
      <c r="C11" s="12" t="s">
        <v>43</v>
      </c>
      <c r="D11" s="12" t="s">
        <v>44</v>
      </c>
      <c r="E11" s="23">
        <v>2364</v>
      </c>
      <c r="F11" s="23">
        <v>679.36</v>
      </c>
      <c r="G11" s="23">
        <v>530.7</v>
      </c>
      <c r="H11" s="23">
        <v>24.43</v>
      </c>
      <c r="I11" s="32">
        <v>70.47</v>
      </c>
      <c r="J11" s="33">
        <v>196</v>
      </c>
      <c r="K11" s="32"/>
      <c r="L11" s="32"/>
      <c r="M11" s="24">
        <f t="shared" si="2"/>
        <v>3864.96</v>
      </c>
      <c r="N11" s="24">
        <v>679.36</v>
      </c>
      <c r="O11" s="24">
        <v>339.68</v>
      </c>
      <c r="P11" s="24">
        <v>530.7</v>
      </c>
      <c r="Q11" s="24">
        <v>141.52</v>
      </c>
      <c r="R11" s="24">
        <v>24.43</v>
      </c>
      <c r="S11" s="24">
        <v>16.28</v>
      </c>
      <c r="T11" s="23">
        <v>6.79</v>
      </c>
      <c r="U11" s="23">
        <v>63.68</v>
      </c>
      <c r="V11" s="23">
        <v>196</v>
      </c>
      <c r="W11" s="23">
        <v>98</v>
      </c>
      <c r="X11" s="23"/>
      <c r="Y11" s="23">
        <f t="shared" si="0"/>
        <v>1500.96</v>
      </c>
      <c r="Z11" s="23">
        <f t="shared" si="1"/>
        <v>595.48</v>
      </c>
      <c r="AA11" s="24">
        <f t="shared" si="3"/>
        <v>1768.52</v>
      </c>
      <c r="AB11" s="19"/>
    </row>
    <row r="12" spans="1:28" ht="19.5" customHeight="1">
      <c r="A12" s="11">
        <v>7</v>
      </c>
      <c r="B12" s="13" t="s">
        <v>45</v>
      </c>
      <c r="C12" s="12" t="s">
        <v>46</v>
      </c>
      <c r="D12" s="12" t="s">
        <v>47</v>
      </c>
      <c r="E12" s="24">
        <v>2364</v>
      </c>
      <c r="F12" s="23">
        <v>679.36</v>
      </c>
      <c r="G12" s="23">
        <v>530.7</v>
      </c>
      <c r="H12" s="23">
        <v>24.43</v>
      </c>
      <c r="I12" s="32">
        <v>70.47</v>
      </c>
      <c r="J12" s="33">
        <v>196</v>
      </c>
      <c r="K12" s="32"/>
      <c r="L12" s="32"/>
      <c r="M12" s="24">
        <f t="shared" si="2"/>
        <v>3864.96</v>
      </c>
      <c r="N12" s="24">
        <v>679.36</v>
      </c>
      <c r="O12" s="24">
        <v>339.68</v>
      </c>
      <c r="P12" s="24">
        <v>530.7</v>
      </c>
      <c r="Q12" s="24">
        <v>141.52</v>
      </c>
      <c r="R12" s="24">
        <v>24.43</v>
      </c>
      <c r="S12" s="24">
        <v>16.28</v>
      </c>
      <c r="T12" s="23">
        <v>6.79</v>
      </c>
      <c r="U12" s="23">
        <v>63.68</v>
      </c>
      <c r="V12" s="23">
        <v>196</v>
      </c>
      <c r="W12" s="23">
        <v>98</v>
      </c>
      <c r="X12" s="23"/>
      <c r="Y12" s="23">
        <f t="shared" si="0"/>
        <v>1500.96</v>
      </c>
      <c r="Z12" s="23">
        <f t="shared" si="1"/>
        <v>595.48</v>
      </c>
      <c r="AA12" s="24">
        <f t="shared" si="3"/>
        <v>1768.52</v>
      </c>
      <c r="AB12" s="19"/>
    </row>
    <row r="13" spans="1:28" s="1" customFormat="1" ht="18.75" customHeight="1">
      <c r="A13" s="11">
        <v>8</v>
      </c>
      <c r="B13" s="13"/>
      <c r="C13" s="12" t="s">
        <v>48</v>
      </c>
      <c r="D13" s="12" t="s">
        <v>49</v>
      </c>
      <c r="E13" s="24">
        <v>2364</v>
      </c>
      <c r="F13" s="23">
        <v>679.36</v>
      </c>
      <c r="G13" s="23">
        <v>530.7</v>
      </c>
      <c r="H13" s="23">
        <v>24.43</v>
      </c>
      <c r="I13" s="32">
        <v>70.47</v>
      </c>
      <c r="J13" s="33">
        <v>196</v>
      </c>
      <c r="K13" s="32"/>
      <c r="L13" s="32"/>
      <c r="M13" s="24">
        <f t="shared" si="2"/>
        <v>3864.96</v>
      </c>
      <c r="N13" s="24">
        <v>679.36</v>
      </c>
      <c r="O13" s="24">
        <v>339.68</v>
      </c>
      <c r="P13" s="24">
        <v>530.7</v>
      </c>
      <c r="Q13" s="24">
        <v>141.52</v>
      </c>
      <c r="R13" s="24">
        <v>24.43</v>
      </c>
      <c r="S13" s="24">
        <v>16.28</v>
      </c>
      <c r="T13" s="23">
        <v>6.79</v>
      </c>
      <c r="U13" s="23">
        <v>63.68</v>
      </c>
      <c r="V13" s="23">
        <v>196</v>
      </c>
      <c r="W13" s="23">
        <v>98</v>
      </c>
      <c r="X13" s="23"/>
      <c r="Y13" s="23">
        <f t="shared" si="0"/>
        <v>1500.96</v>
      </c>
      <c r="Z13" s="23">
        <f t="shared" si="1"/>
        <v>595.48</v>
      </c>
      <c r="AA13" s="24">
        <f t="shared" si="3"/>
        <v>1768.52</v>
      </c>
      <c r="AB13" s="43"/>
    </row>
    <row r="14" spans="1:28" ht="19.5" customHeight="1">
      <c r="A14" s="11">
        <v>9</v>
      </c>
      <c r="B14" s="13" t="s">
        <v>50</v>
      </c>
      <c r="C14" s="12" t="s">
        <v>51</v>
      </c>
      <c r="D14" s="12" t="s">
        <v>52</v>
      </c>
      <c r="E14" s="23">
        <v>2364</v>
      </c>
      <c r="F14" s="23">
        <v>679.36</v>
      </c>
      <c r="G14" s="23">
        <v>530.7</v>
      </c>
      <c r="H14" s="23">
        <v>24.43</v>
      </c>
      <c r="I14" s="32">
        <v>70.47</v>
      </c>
      <c r="J14" s="33">
        <v>196</v>
      </c>
      <c r="K14" s="32"/>
      <c r="L14" s="32"/>
      <c r="M14" s="24">
        <f t="shared" si="2"/>
        <v>3864.96</v>
      </c>
      <c r="N14" s="24">
        <v>679.36</v>
      </c>
      <c r="O14" s="24">
        <v>339.68</v>
      </c>
      <c r="P14" s="24">
        <v>530.7</v>
      </c>
      <c r="Q14" s="24">
        <v>141.52</v>
      </c>
      <c r="R14" s="24">
        <v>24.43</v>
      </c>
      <c r="S14" s="24">
        <v>16.28</v>
      </c>
      <c r="T14" s="23">
        <v>6.79</v>
      </c>
      <c r="U14" s="23">
        <v>63.68</v>
      </c>
      <c r="V14" s="23">
        <v>196</v>
      </c>
      <c r="W14" s="23">
        <v>98</v>
      </c>
      <c r="X14" s="23"/>
      <c r="Y14" s="23">
        <f t="shared" si="0"/>
        <v>1500.96</v>
      </c>
      <c r="Z14" s="23">
        <f t="shared" si="1"/>
        <v>595.48</v>
      </c>
      <c r="AA14" s="24">
        <f t="shared" si="3"/>
        <v>1768.52</v>
      </c>
      <c r="AB14" s="19"/>
    </row>
    <row r="15" spans="1:28" ht="19.5" customHeight="1">
      <c r="A15" s="11">
        <v>10</v>
      </c>
      <c r="B15" s="13"/>
      <c r="C15" s="12" t="s">
        <v>53</v>
      </c>
      <c r="D15" s="12" t="s">
        <v>54</v>
      </c>
      <c r="E15" s="23">
        <v>2364</v>
      </c>
      <c r="F15" s="23">
        <v>679.36</v>
      </c>
      <c r="G15" s="23">
        <v>530.7</v>
      </c>
      <c r="H15" s="23">
        <v>24.43</v>
      </c>
      <c r="I15" s="32">
        <v>70.47</v>
      </c>
      <c r="J15" s="33">
        <v>196</v>
      </c>
      <c r="K15" s="32"/>
      <c r="L15" s="32"/>
      <c r="M15" s="24">
        <f t="shared" si="2"/>
        <v>3864.96</v>
      </c>
      <c r="N15" s="24">
        <v>679.36</v>
      </c>
      <c r="O15" s="24">
        <v>339.68</v>
      </c>
      <c r="P15" s="24">
        <v>530.7</v>
      </c>
      <c r="Q15" s="24">
        <v>141.52</v>
      </c>
      <c r="R15" s="24">
        <v>24.43</v>
      </c>
      <c r="S15" s="24">
        <v>16.28</v>
      </c>
      <c r="T15" s="23">
        <v>6.79</v>
      </c>
      <c r="U15" s="23">
        <v>63.68</v>
      </c>
      <c r="V15" s="23">
        <v>196</v>
      </c>
      <c r="W15" s="23">
        <v>98</v>
      </c>
      <c r="X15" s="23"/>
      <c r="Y15" s="23">
        <f t="shared" si="0"/>
        <v>1500.96</v>
      </c>
      <c r="Z15" s="23">
        <f t="shared" si="1"/>
        <v>595.48</v>
      </c>
      <c r="AA15" s="24">
        <f t="shared" si="3"/>
        <v>1768.52</v>
      </c>
      <c r="AB15" s="19"/>
    </row>
    <row r="16" spans="1:28" ht="19.5" customHeight="1">
      <c r="A16" s="11">
        <v>11</v>
      </c>
      <c r="B16" s="12" t="s">
        <v>55</v>
      </c>
      <c r="C16" s="12" t="s">
        <v>56</v>
      </c>
      <c r="D16" s="12" t="s">
        <v>57</v>
      </c>
      <c r="E16" s="23">
        <v>2364</v>
      </c>
      <c r="F16" s="23">
        <v>679.36</v>
      </c>
      <c r="G16" s="23">
        <v>530.7</v>
      </c>
      <c r="H16" s="23">
        <v>24.43</v>
      </c>
      <c r="I16" s="32">
        <v>70.47</v>
      </c>
      <c r="J16" s="33">
        <v>196</v>
      </c>
      <c r="K16" s="32"/>
      <c r="L16" s="32"/>
      <c r="M16" s="24">
        <f t="shared" si="2"/>
        <v>3864.96</v>
      </c>
      <c r="N16" s="24">
        <v>679.36</v>
      </c>
      <c r="O16" s="24">
        <v>339.68</v>
      </c>
      <c r="P16" s="24">
        <v>530.7</v>
      </c>
      <c r="Q16" s="24">
        <v>141.52</v>
      </c>
      <c r="R16" s="24">
        <v>24.43</v>
      </c>
      <c r="S16" s="24">
        <v>16.28</v>
      </c>
      <c r="T16" s="23">
        <v>6.79</v>
      </c>
      <c r="U16" s="23">
        <v>63.68</v>
      </c>
      <c r="V16" s="23">
        <v>196</v>
      </c>
      <c r="W16" s="23">
        <v>98</v>
      </c>
      <c r="X16" s="23"/>
      <c r="Y16" s="23">
        <f t="shared" si="0"/>
        <v>1500.96</v>
      </c>
      <c r="Z16" s="23">
        <f t="shared" si="1"/>
        <v>595.48</v>
      </c>
      <c r="AA16" s="24">
        <f t="shared" si="3"/>
        <v>1768.52</v>
      </c>
      <c r="AB16" s="19"/>
    </row>
    <row r="17" spans="1:28" ht="19.5" customHeight="1">
      <c r="A17" s="11">
        <v>12</v>
      </c>
      <c r="B17" s="12" t="s">
        <v>58</v>
      </c>
      <c r="C17" s="12" t="s">
        <v>59</v>
      </c>
      <c r="D17" s="12" t="s">
        <v>60</v>
      </c>
      <c r="E17" s="23">
        <v>2364</v>
      </c>
      <c r="F17" s="23">
        <v>679.36</v>
      </c>
      <c r="G17" s="23">
        <v>530.7</v>
      </c>
      <c r="H17" s="23">
        <v>24.43</v>
      </c>
      <c r="I17" s="32">
        <v>70.47</v>
      </c>
      <c r="J17" s="33">
        <v>196</v>
      </c>
      <c r="K17" s="32"/>
      <c r="L17" s="32"/>
      <c r="M17" s="24">
        <f t="shared" si="2"/>
        <v>3864.96</v>
      </c>
      <c r="N17" s="24">
        <v>679.36</v>
      </c>
      <c r="O17" s="24">
        <v>339.68</v>
      </c>
      <c r="P17" s="24">
        <v>530.7</v>
      </c>
      <c r="Q17" s="24">
        <v>141.52</v>
      </c>
      <c r="R17" s="24">
        <v>24.43</v>
      </c>
      <c r="S17" s="24">
        <v>16.28</v>
      </c>
      <c r="T17" s="23">
        <v>6.79</v>
      </c>
      <c r="U17" s="23">
        <v>63.68</v>
      </c>
      <c r="V17" s="23">
        <v>196</v>
      </c>
      <c r="W17" s="23">
        <v>98</v>
      </c>
      <c r="X17" s="23"/>
      <c r="Y17" s="23">
        <f t="shared" si="0"/>
        <v>1500.96</v>
      </c>
      <c r="Z17" s="23">
        <f t="shared" si="1"/>
        <v>595.48</v>
      </c>
      <c r="AA17" s="24">
        <f t="shared" si="3"/>
        <v>1768.52</v>
      </c>
      <c r="AB17" s="19"/>
    </row>
    <row r="18" spans="1:28" ht="19.5" customHeight="1">
      <c r="A18" s="11">
        <v>13</v>
      </c>
      <c r="B18" s="12" t="s">
        <v>61</v>
      </c>
      <c r="C18" s="12" t="s">
        <v>62</v>
      </c>
      <c r="D18" s="12" t="s">
        <v>63</v>
      </c>
      <c r="E18" s="23">
        <v>2364</v>
      </c>
      <c r="F18" s="23">
        <v>679.36</v>
      </c>
      <c r="G18" s="23">
        <v>530.7</v>
      </c>
      <c r="H18" s="23">
        <v>24.43</v>
      </c>
      <c r="I18" s="32">
        <v>70.47</v>
      </c>
      <c r="J18" s="33">
        <v>196</v>
      </c>
      <c r="K18" s="32"/>
      <c r="L18" s="32"/>
      <c r="M18" s="24">
        <f t="shared" si="2"/>
        <v>3864.96</v>
      </c>
      <c r="N18" s="24">
        <v>679.36</v>
      </c>
      <c r="O18" s="24">
        <v>339.68</v>
      </c>
      <c r="P18" s="24">
        <v>530.7</v>
      </c>
      <c r="Q18" s="24">
        <v>141.52</v>
      </c>
      <c r="R18" s="24">
        <v>24.43</v>
      </c>
      <c r="S18" s="24">
        <v>16.28</v>
      </c>
      <c r="T18" s="23">
        <v>6.79</v>
      </c>
      <c r="U18" s="23">
        <v>63.68</v>
      </c>
      <c r="V18" s="23">
        <v>196</v>
      </c>
      <c r="W18" s="23">
        <v>98</v>
      </c>
      <c r="X18" s="23"/>
      <c r="Y18" s="23">
        <f t="shared" si="0"/>
        <v>1500.96</v>
      </c>
      <c r="Z18" s="23">
        <f t="shared" si="1"/>
        <v>595.48</v>
      </c>
      <c r="AA18" s="24">
        <f t="shared" si="3"/>
        <v>1768.52</v>
      </c>
      <c r="AB18" s="19"/>
    </row>
    <row r="19" spans="1:28" ht="19.5" customHeight="1">
      <c r="A19" s="11">
        <v>14</v>
      </c>
      <c r="B19" s="13" t="s">
        <v>64</v>
      </c>
      <c r="C19" s="12" t="s">
        <v>65</v>
      </c>
      <c r="D19" s="12" t="s">
        <v>66</v>
      </c>
      <c r="E19" s="23">
        <v>2364</v>
      </c>
      <c r="F19" s="23">
        <v>679.36</v>
      </c>
      <c r="G19" s="23">
        <v>530.7</v>
      </c>
      <c r="H19" s="23">
        <v>24.43</v>
      </c>
      <c r="I19" s="32">
        <v>70.47</v>
      </c>
      <c r="J19" s="33">
        <v>196</v>
      </c>
      <c r="K19" s="32"/>
      <c r="L19" s="32"/>
      <c r="M19" s="24">
        <f t="shared" si="2"/>
        <v>3864.96</v>
      </c>
      <c r="N19" s="24">
        <v>679.36</v>
      </c>
      <c r="O19" s="24">
        <v>339.68</v>
      </c>
      <c r="P19" s="24">
        <v>530.7</v>
      </c>
      <c r="Q19" s="24">
        <v>141.52</v>
      </c>
      <c r="R19" s="24">
        <v>24.43</v>
      </c>
      <c r="S19" s="24">
        <v>16.28</v>
      </c>
      <c r="T19" s="23">
        <v>6.79</v>
      </c>
      <c r="U19" s="23">
        <v>63.68</v>
      </c>
      <c r="V19" s="23">
        <v>196</v>
      </c>
      <c r="W19" s="23">
        <v>98</v>
      </c>
      <c r="X19" s="23"/>
      <c r="Y19" s="23">
        <f t="shared" si="0"/>
        <v>1500.96</v>
      </c>
      <c r="Z19" s="23">
        <f t="shared" si="1"/>
        <v>595.48</v>
      </c>
      <c r="AA19" s="24">
        <f t="shared" si="3"/>
        <v>1768.52</v>
      </c>
      <c r="AB19" s="19"/>
    </row>
    <row r="20" spans="1:28" ht="19.5" customHeight="1">
      <c r="A20" s="11">
        <v>15</v>
      </c>
      <c r="B20" s="13" t="s">
        <v>67</v>
      </c>
      <c r="C20" s="12" t="s">
        <v>68</v>
      </c>
      <c r="D20" s="12" t="s">
        <v>69</v>
      </c>
      <c r="E20" s="23">
        <v>2364</v>
      </c>
      <c r="F20" s="23">
        <v>679.36</v>
      </c>
      <c r="G20" s="23">
        <v>530.7</v>
      </c>
      <c r="H20" s="23">
        <v>24.43</v>
      </c>
      <c r="I20" s="32">
        <v>70.47</v>
      </c>
      <c r="J20" s="33">
        <v>196</v>
      </c>
      <c r="K20" s="32"/>
      <c r="L20" s="32"/>
      <c r="M20" s="24">
        <f aca="true" t="shared" si="4" ref="M20:M32">SUM(E20:L20)</f>
        <v>3864.96</v>
      </c>
      <c r="N20" s="24">
        <v>679.36</v>
      </c>
      <c r="O20" s="24">
        <v>339.68</v>
      </c>
      <c r="P20" s="24">
        <v>530.7</v>
      </c>
      <c r="Q20" s="24">
        <v>141.52</v>
      </c>
      <c r="R20" s="24">
        <v>24.43</v>
      </c>
      <c r="S20" s="24">
        <v>16.28</v>
      </c>
      <c r="T20" s="23">
        <v>6.79</v>
      </c>
      <c r="U20" s="23">
        <v>63.68</v>
      </c>
      <c r="V20" s="23">
        <v>196</v>
      </c>
      <c r="W20" s="23">
        <v>98</v>
      </c>
      <c r="X20" s="23"/>
      <c r="Y20" s="23">
        <f aca="true" t="shared" si="5" ref="Y20:Y48">N20+P20+R20+T20+U20+J20+K20+L20</f>
        <v>1500.96</v>
      </c>
      <c r="Z20" s="23">
        <f t="shared" si="1"/>
        <v>595.48</v>
      </c>
      <c r="AA20" s="24">
        <f aca="true" t="shared" si="6" ref="AA20:AA28">E20-Z20</f>
        <v>1768.52</v>
      </c>
      <c r="AB20" s="19"/>
    </row>
    <row r="21" spans="1:28" ht="18.75" customHeight="1">
      <c r="A21" s="11">
        <v>16</v>
      </c>
      <c r="B21" s="13"/>
      <c r="C21" s="12" t="s">
        <v>70</v>
      </c>
      <c r="D21" s="12" t="s">
        <v>71</v>
      </c>
      <c r="E21" s="23">
        <v>2364</v>
      </c>
      <c r="F21" s="23">
        <v>679.36</v>
      </c>
      <c r="G21" s="23">
        <v>530.7</v>
      </c>
      <c r="H21" s="23">
        <v>24.43</v>
      </c>
      <c r="I21" s="32">
        <v>70.47</v>
      </c>
      <c r="J21" s="33">
        <v>196</v>
      </c>
      <c r="K21" s="32"/>
      <c r="L21" s="32"/>
      <c r="M21" s="24">
        <f t="shared" si="4"/>
        <v>3864.96</v>
      </c>
      <c r="N21" s="24">
        <v>679.36</v>
      </c>
      <c r="O21" s="24">
        <v>339.68</v>
      </c>
      <c r="P21" s="24">
        <v>530.7</v>
      </c>
      <c r="Q21" s="24">
        <v>141.52</v>
      </c>
      <c r="R21" s="24">
        <v>24.43</v>
      </c>
      <c r="S21" s="24">
        <v>16.28</v>
      </c>
      <c r="T21" s="23">
        <v>6.79</v>
      </c>
      <c r="U21" s="23">
        <v>63.68</v>
      </c>
      <c r="V21" s="23">
        <v>196</v>
      </c>
      <c r="W21" s="23">
        <v>98</v>
      </c>
      <c r="X21" s="23"/>
      <c r="Y21" s="23">
        <f t="shared" si="5"/>
        <v>1500.96</v>
      </c>
      <c r="Z21" s="23">
        <f t="shared" si="1"/>
        <v>595.48</v>
      </c>
      <c r="AA21" s="24">
        <f t="shared" si="6"/>
        <v>1768.52</v>
      </c>
      <c r="AB21" s="19"/>
    </row>
    <row r="22" spans="1:28" ht="19.5" customHeight="1">
      <c r="A22" s="11">
        <v>17</v>
      </c>
      <c r="B22" s="13"/>
      <c r="C22" s="12" t="s">
        <v>72</v>
      </c>
      <c r="D22" s="12" t="s">
        <v>73</v>
      </c>
      <c r="E22" s="23">
        <v>2364</v>
      </c>
      <c r="F22" s="23">
        <v>679.36</v>
      </c>
      <c r="G22" s="23">
        <v>530.7</v>
      </c>
      <c r="H22" s="23">
        <v>24.43</v>
      </c>
      <c r="I22" s="32">
        <v>70.47</v>
      </c>
      <c r="J22" s="33">
        <v>196</v>
      </c>
      <c r="K22" s="32"/>
      <c r="L22" s="32"/>
      <c r="M22" s="24">
        <f t="shared" si="4"/>
        <v>3864.96</v>
      </c>
      <c r="N22" s="24">
        <v>679.36</v>
      </c>
      <c r="O22" s="24">
        <v>339.68</v>
      </c>
      <c r="P22" s="24">
        <v>530.7</v>
      </c>
      <c r="Q22" s="24">
        <v>141.52</v>
      </c>
      <c r="R22" s="24">
        <v>24.43</v>
      </c>
      <c r="S22" s="24">
        <v>16.28</v>
      </c>
      <c r="T22" s="23">
        <v>6.79</v>
      </c>
      <c r="U22" s="23">
        <v>63.68</v>
      </c>
      <c r="V22" s="23">
        <v>196</v>
      </c>
      <c r="W22" s="23">
        <v>98</v>
      </c>
      <c r="X22" s="23"/>
      <c r="Y22" s="23">
        <f t="shared" si="5"/>
        <v>1500.96</v>
      </c>
      <c r="Z22" s="23">
        <f t="shared" si="1"/>
        <v>595.48</v>
      </c>
      <c r="AA22" s="24">
        <f t="shared" si="6"/>
        <v>1768.52</v>
      </c>
      <c r="AB22" s="19"/>
    </row>
    <row r="23" spans="1:28" ht="19.5" customHeight="1">
      <c r="A23" s="11">
        <v>18</v>
      </c>
      <c r="B23" s="12" t="s">
        <v>74</v>
      </c>
      <c r="C23" s="12" t="s">
        <v>75</v>
      </c>
      <c r="D23" s="12" t="s">
        <v>76</v>
      </c>
      <c r="E23" s="23">
        <v>2364</v>
      </c>
      <c r="F23" s="23">
        <v>679.36</v>
      </c>
      <c r="G23" s="23">
        <v>530.7</v>
      </c>
      <c r="H23" s="23">
        <v>24.43</v>
      </c>
      <c r="I23" s="32">
        <v>70.47</v>
      </c>
      <c r="J23" s="33">
        <v>196</v>
      </c>
      <c r="K23" s="32"/>
      <c r="L23" s="32"/>
      <c r="M23" s="24">
        <f t="shared" si="4"/>
        <v>3864.96</v>
      </c>
      <c r="N23" s="24">
        <v>679.36</v>
      </c>
      <c r="O23" s="24">
        <v>339.68</v>
      </c>
      <c r="P23" s="24">
        <v>530.7</v>
      </c>
      <c r="Q23" s="24">
        <v>141.52</v>
      </c>
      <c r="R23" s="24">
        <v>24.43</v>
      </c>
      <c r="S23" s="24">
        <v>16.28</v>
      </c>
      <c r="T23" s="23">
        <v>6.79</v>
      </c>
      <c r="U23" s="23">
        <v>63.68</v>
      </c>
      <c r="V23" s="23">
        <v>196</v>
      </c>
      <c r="W23" s="23">
        <v>98</v>
      </c>
      <c r="X23" s="23"/>
      <c r="Y23" s="23">
        <f t="shared" si="5"/>
        <v>1500.96</v>
      </c>
      <c r="Z23" s="23">
        <f t="shared" si="1"/>
        <v>595.48</v>
      </c>
      <c r="AA23" s="24">
        <f t="shared" si="6"/>
        <v>1768.52</v>
      </c>
      <c r="AB23" s="19"/>
    </row>
    <row r="24" spans="1:28" ht="19.5" customHeight="1">
      <c r="A24" s="11">
        <v>19</v>
      </c>
      <c r="B24" s="12" t="s">
        <v>77</v>
      </c>
      <c r="C24" s="12" t="s">
        <v>78</v>
      </c>
      <c r="D24" s="12" t="s">
        <v>79</v>
      </c>
      <c r="E24" s="23">
        <v>2364</v>
      </c>
      <c r="F24" s="23">
        <v>679.36</v>
      </c>
      <c r="G24" s="23">
        <v>530.7</v>
      </c>
      <c r="H24" s="23">
        <v>24.43</v>
      </c>
      <c r="I24" s="32">
        <v>70.47</v>
      </c>
      <c r="J24" s="33">
        <v>196</v>
      </c>
      <c r="K24" s="32"/>
      <c r="L24" s="32"/>
      <c r="M24" s="24">
        <f t="shared" si="4"/>
        <v>3864.96</v>
      </c>
      <c r="N24" s="24">
        <v>679.36</v>
      </c>
      <c r="O24" s="24">
        <v>339.68</v>
      </c>
      <c r="P24" s="24">
        <v>530.7</v>
      </c>
      <c r="Q24" s="24">
        <v>141.52</v>
      </c>
      <c r="R24" s="24">
        <v>24.43</v>
      </c>
      <c r="S24" s="24">
        <v>16.28</v>
      </c>
      <c r="T24" s="23">
        <v>6.79</v>
      </c>
      <c r="U24" s="23">
        <v>63.68</v>
      </c>
      <c r="V24" s="23">
        <v>196</v>
      </c>
      <c r="W24" s="23">
        <v>98</v>
      </c>
      <c r="X24" s="23"/>
      <c r="Y24" s="23">
        <f t="shared" si="5"/>
        <v>1500.96</v>
      </c>
      <c r="Z24" s="23">
        <f t="shared" si="1"/>
        <v>595.48</v>
      </c>
      <c r="AA24" s="24">
        <f t="shared" si="6"/>
        <v>1768.52</v>
      </c>
      <c r="AB24" s="19"/>
    </row>
    <row r="25" spans="1:28" ht="19.5" customHeight="1">
      <c r="A25" s="11">
        <v>20</v>
      </c>
      <c r="B25" s="12"/>
      <c r="C25" s="12" t="s">
        <v>80</v>
      </c>
      <c r="D25" s="12" t="s">
        <v>81</v>
      </c>
      <c r="E25" s="23">
        <v>2364</v>
      </c>
      <c r="F25" s="23">
        <v>679.36</v>
      </c>
      <c r="G25" s="23">
        <v>530.7</v>
      </c>
      <c r="H25" s="23">
        <v>24.43</v>
      </c>
      <c r="I25" s="32">
        <v>70.47</v>
      </c>
      <c r="J25" s="33">
        <v>196</v>
      </c>
      <c r="K25" s="32"/>
      <c r="L25" s="32"/>
      <c r="M25" s="24">
        <f t="shared" si="4"/>
        <v>3864.96</v>
      </c>
      <c r="N25" s="24">
        <v>679.36</v>
      </c>
      <c r="O25" s="24">
        <v>339.68</v>
      </c>
      <c r="P25" s="24">
        <v>530.7</v>
      </c>
      <c r="Q25" s="24">
        <v>141.52</v>
      </c>
      <c r="R25" s="24">
        <v>24.43</v>
      </c>
      <c r="S25" s="24">
        <v>16.28</v>
      </c>
      <c r="T25" s="23">
        <v>6.79</v>
      </c>
      <c r="U25" s="23">
        <v>63.68</v>
      </c>
      <c r="V25" s="23">
        <v>196</v>
      </c>
      <c r="W25" s="23">
        <v>98</v>
      </c>
      <c r="X25" s="23"/>
      <c r="Y25" s="23">
        <f t="shared" si="5"/>
        <v>1500.96</v>
      </c>
      <c r="Z25" s="23">
        <f t="shared" si="1"/>
        <v>595.48</v>
      </c>
      <c r="AA25" s="24">
        <f t="shared" si="6"/>
        <v>1768.52</v>
      </c>
      <c r="AB25" s="19"/>
    </row>
    <row r="26" spans="1:28" ht="19.5" customHeight="1">
      <c r="A26" s="11">
        <v>21</v>
      </c>
      <c r="B26" s="12" t="s">
        <v>82</v>
      </c>
      <c r="C26" s="12" t="s">
        <v>83</v>
      </c>
      <c r="D26" s="12" t="s">
        <v>84</v>
      </c>
      <c r="E26" s="23">
        <v>2364</v>
      </c>
      <c r="F26" s="23">
        <v>679.36</v>
      </c>
      <c r="G26" s="23">
        <v>530.7</v>
      </c>
      <c r="H26" s="23">
        <v>24.43</v>
      </c>
      <c r="I26" s="32">
        <v>70.47</v>
      </c>
      <c r="J26" s="33">
        <v>196</v>
      </c>
      <c r="K26" s="32"/>
      <c r="L26" s="32"/>
      <c r="M26" s="24">
        <f t="shared" si="4"/>
        <v>3864.96</v>
      </c>
      <c r="N26" s="24">
        <v>679.36</v>
      </c>
      <c r="O26" s="24">
        <v>339.68</v>
      </c>
      <c r="P26" s="24">
        <v>530.7</v>
      </c>
      <c r="Q26" s="24">
        <v>141.52</v>
      </c>
      <c r="R26" s="24">
        <v>24.43</v>
      </c>
      <c r="S26" s="24">
        <v>16.28</v>
      </c>
      <c r="T26" s="23">
        <v>6.79</v>
      </c>
      <c r="U26" s="23">
        <v>63.68</v>
      </c>
      <c r="V26" s="23">
        <v>196</v>
      </c>
      <c r="W26" s="23">
        <v>98</v>
      </c>
      <c r="X26" s="23"/>
      <c r="Y26" s="23">
        <f t="shared" si="5"/>
        <v>1500.96</v>
      </c>
      <c r="Z26" s="23">
        <f t="shared" si="1"/>
        <v>595.48</v>
      </c>
      <c r="AA26" s="24">
        <f aca="true" t="shared" si="7" ref="AA26:AA42">E26-Z26</f>
        <v>1768.52</v>
      </c>
      <c r="AB26" s="19"/>
    </row>
    <row r="27" spans="1:28" ht="19.5" customHeight="1">
      <c r="A27" s="11">
        <v>22</v>
      </c>
      <c r="B27" s="12"/>
      <c r="C27" s="12" t="s">
        <v>85</v>
      </c>
      <c r="D27" s="12" t="s">
        <v>86</v>
      </c>
      <c r="E27" s="23">
        <v>2364</v>
      </c>
      <c r="F27" s="23">
        <v>679.36</v>
      </c>
      <c r="G27" s="23">
        <v>530.7</v>
      </c>
      <c r="H27" s="23">
        <v>24.43</v>
      </c>
      <c r="I27" s="32">
        <v>70.47</v>
      </c>
      <c r="J27" s="33">
        <v>196</v>
      </c>
      <c r="K27" s="32"/>
      <c r="L27" s="32"/>
      <c r="M27" s="24">
        <f t="shared" si="4"/>
        <v>3864.96</v>
      </c>
      <c r="N27" s="24">
        <v>679.36</v>
      </c>
      <c r="O27" s="24">
        <v>339.68</v>
      </c>
      <c r="P27" s="24">
        <v>530.7</v>
      </c>
      <c r="Q27" s="24">
        <v>141.52</v>
      </c>
      <c r="R27" s="24">
        <v>24.43</v>
      </c>
      <c r="S27" s="24">
        <v>16.28</v>
      </c>
      <c r="T27" s="23">
        <v>6.79</v>
      </c>
      <c r="U27" s="23">
        <v>63.68</v>
      </c>
      <c r="V27" s="23">
        <v>196</v>
      </c>
      <c r="W27" s="23">
        <v>98</v>
      </c>
      <c r="X27" s="23"/>
      <c r="Y27" s="23">
        <f t="shared" si="5"/>
        <v>1500.96</v>
      </c>
      <c r="Z27" s="23">
        <f t="shared" si="1"/>
        <v>595.48</v>
      </c>
      <c r="AA27" s="24">
        <f t="shared" si="7"/>
        <v>1768.52</v>
      </c>
      <c r="AB27" s="19"/>
    </row>
    <row r="28" spans="1:28" ht="19.5" customHeight="1">
      <c r="A28" s="11">
        <v>23</v>
      </c>
      <c r="B28" s="13" t="s">
        <v>87</v>
      </c>
      <c r="C28" s="12" t="s">
        <v>88</v>
      </c>
      <c r="D28" s="12" t="s">
        <v>89</v>
      </c>
      <c r="E28" s="23">
        <v>2364</v>
      </c>
      <c r="F28" s="23">
        <v>679.36</v>
      </c>
      <c r="G28" s="23">
        <v>530.7</v>
      </c>
      <c r="H28" s="23">
        <v>24.43</v>
      </c>
      <c r="I28" s="32">
        <v>70.47</v>
      </c>
      <c r="J28" s="33">
        <v>196</v>
      </c>
      <c r="K28" s="32"/>
      <c r="L28" s="32"/>
      <c r="M28" s="24">
        <f t="shared" si="4"/>
        <v>3864.96</v>
      </c>
      <c r="N28" s="24">
        <v>679.36</v>
      </c>
      <c r="O28" s="24">
        <v>339.68</v>
      </c>
      <c r="P28" s="24">
        <v>530.7</v>
      </c>
      <c r="Q28" s="24">
        <v>141.52</v>
      </c>
      <c r="R28" s="24">
        <v>24.43</v>
      </c>
      <c r="S28" s="24">
        <v>16.28</v>
      </c>
      <c r="T28" s="23">
        <v>6.79</v>
      </c>
      <c r="U28" s="23">
        <v>63.68</v>
      </c>
      <c r="V28" s="23">
        <v>196</v>
      </c>
      <c r="W28" s="23">
        <v>98</v>
      </c>
      <c r="X28" s="23"/>
      <c r="Y28" s="23">
        <f t="shared" si="5"/>
        <v>1500.96</v>
      </c>
      <c r="Z28" s="23">
        <f t="shared" si="1"/>
        <v>595.48</v>
      </c>
      <c r="AA28" s="24">
        <f t="shared" si="7"/>
        <v>1768.52</v>
      </c>
      <c r="AB28" s="19"/>
    </row>
    <row r="29" spans="1:28" ht="19.5" customHeight="1">
      <c r="A29" s="11">
        <v>24</v>
      </c>
      <c r="B29" s="13"/>
      <c r="C29" s="12" t="s">
        <v>90</v>
      </c>
      <c r="D29" s="12" t="s">
        <v>91</v>
      </c>
      <c r="E29" s="23">
        <v>2364</v>
      </c>
      <c r="F29" s="23">
        <v>679.36</v>
      </c>
      <c r="G29" s="23">
        <v>530.7</v>
      </c>
      <c r="H29" s="23">
        <v>24.43</v>
      </c>
      <c r="I29" s="32">
        <v>70.47</v>
      </c>
      <c r="J29" s="33">
        <v>196</v>
      </c>
      <c r="K29" s="32"/>
      <c r="L29" s="32"/>
      <c r="M29" s="24">
        <f t="shared" si="4"/>
        <v>3864.96</v>
      </c>
      <c r="N29" s="24">
        <v>679.36</v>
      </c>
      <c r="O29" s="24">
        <v>339.68</v>
      </c>
      <c r="P29" s="24">
        <v>530.7</v>
      </c>
      <c r="Q29" s="24">
        <v>141.52</v>
      </c>
      <c r="R29" s="24">
        <v>24.43</v>
      </c>
      <c r="S29" s="24">
        <v>16.28</v>
      </c>
      <c r="T29" s="23">
        <v>6.79</v>
      </c>
      <c r="U29" s="23">
        <v>63.68</v>
      </c>
      <c r="V29" s="23">
        <v>196</v>
      </c>
      <c r="W29" s="23">
        <v>98</v>
      </c>
      <c r="X29" s="23"/>
      <c r="Y29" s="23">
        <f t="shared" si="5"/>
        <v>1500.96</v>
      </c>
      <c r="Z29" s="23">
        <f t="shared" si="1"/>
        <v>595.48</v>
      </c>
      <c r="AA29" s="24">
        <f t="shared" si="7"/>
        <v>1768.52</v>
      </c>
      <c r="AB29" s="19"/>
    </row>
    <row r="30" spans="1:28" ht="19.5" customHeight="1">
      <c r="A30" s="11">
        <v>25</v>
      </c>
      <c r="B30" s="13"/>
      <c r="C30" s="12" t="s">
        <v>92</v>
      </c>
      <c r="D30" s="12" t="s">
        <v>93</v>
      </c>
      <c r="E30" s="23">
        <v>2364</v>
      </c>
      <c r="F30" s="23">
        <v>679.36</v>
      </c>
      <c r="G30" s="23">
        <v>530.7</v>
      </c>
      <c r="H30" s="23">
        <v>24.43</v>
      </c>
      <c r="I30" s="32">
        <v>70.47</v>
      </c>
      <c r="J30" s="33">
        <v>196</v>
      </c>
      <c r="K30" s="32"/>
      <c r="L30" s="32"/>
      <c r="M30" s="24">
        <f t="shared" si="4"/>
        <v>3864.96</v>
      </c>
      <c r="N30" s="24">
        <v>679.36</v>
      </c>
      <c r="O30" s="24">
        <v>339.68</v>
      </c>
      <c r="P30" s="24">
        <v>530.7</v>
      </c>
      <c r="Q30" s="24">
        <v>141.52</v>
      </c>
      <c r="R30" s="24">
        <v>24.43</v>
      </c>
      <c r="S30" s="24">
        <v>16.28</v>
      </c>
      <c r="T30" s="23">
        <v>6.79</v>
      </c>
      <c r="U30" s="23">
        <v>63.68</v>
      </c>
      <c r="V30" s="23">
        <v>196</v>
      </c>
      <c r="W30" s="23">
        <v>98</v>
      </c>
      <c r="X30" s="23"/>
      <c r="Y30" s="23">
        <f t="shared" si="5"/>
        <v>1500.96</v>
      </c>
      <c r="Z30" s="23">
        <f t="shared" si="1"/>
        <v>595.48</v>
      </c>
      <c r="AA30" s="24">
        <f t="shared" si="7"/>
        <v>1768.52</v>
      </c>
      <c r="AB30" s="19"/>
    </row>
    <row r="31" spans="1:28" ht="19.5" customHeight="1">
      <c r="A31" s="11">
        <v>26</v>
      </c>
      <c r="B31" s="12" t="s">
        <v>94</v>
      </c>
      <c r="C31" s="12" t="s">
        <v>95</v>
      </c>
      <c r="D31" s="12" t="s">
        <v>96</v>
      </c>
      <c r="E31" s="23">
        <v>2364</v>
      </c>
      <c r="F31" s="23">
        <v>679.36</v>
      </c>
      <c r="G31" s="23">
        <v>530.7</v>
      </c>
      <c r="H31" s="23">
        <v>24.43</v>
      </c>
      <c r="I31" s="32">
        <v>70.47</v>
      </c>
      <c r="J31" s="33">
        <v>196</v>
      </c>
      <c r="K31" s="32"/>
      <c r="L31" s="32"/>
      <c r="M31" s="24">
        <f aca="true" t="shared" si="8" ref="M31:M51">SUM(E31:L31)</f>
        <v>3864.96</v>
      </c>
      <c r="N31" s="24">
        <v>679.36</v>
      </c>
      <c r="O31" s="24">
        <v>339.68</v>
      </c>
      <c r="P31" s="24">
        <v>530.7</v>
      </c>
      <c r="Q31" s="24">
        <v>141.52</v>
      </c>
      <c r="R31" s="24">
        <v>24.43</v>
      </c>
      <c r="S31" s="24">
        <v>16.28</v>
      </c>
      <c r="T31" s="23">
        <v>6.79</v>
      </c>
      <c r="U31" s="23">
        <v>63.68</v>
      </c>
      <c r="V31" s="23">
        <v>196</v>
      </c>
      <c r="W31" s="23">
        <v>98</v>
      </c>
      <c r="X31" s="23"/>
      <c r="Y31" s="23">
        <f t="shared" si="5"/>
        <v>1500.96</v>
      </c>
      <c r="Z31" s="23">
        <f t="shared" si="1"/>
        <v>595.48</v>
      </c>
      <c r="AA31" s="24">
        <f t="shared" si="7"/>
        <v>1768.52</v>
      </c>
      <c r="AB31" s="19"/>
    </row>
    <row r="32" spans="1:28" ht="19.5" customHeight="1">
      <c r="A32" s="11">
        <v>27</v>
      </c>
      <c r="B32" s="12"/>
      <c r="C32" s="12" t="s">
        <v>97</v>
      </c>
      <c r="D32" s="12" t="s">
        <v>98</v>
      </c>
      <c r="E32" s="23">
        <v>2364</v>
      </c>
      <c r="F32" s="23">
        <v>679.36</v>
      </c>
      <c r="G32" s="23">
        <v>530.7</v>
      </c>
      <c r="H32" s="23">
        <v>24.43</v>
      </c>
      <c r="I32" s="32">
        <v>70.47</v>
      </c>
      <c r="J32" s="33">
        <v>196</v>
      </c>
      <c r="K32" s="32"/>
      <c r="L32" s="32"/>
      <c r="M32" s="24">
        <f t="shared" si="8"/>
        <v>3864.96</v>
      </c>
      <c r="N32" s="24">
        <v>679.36</v>
      </c>
      <c r="O32" s="24">
        <v>339.68</v>
      </c>
      <c r="P32" s="24">
        <v>530.7</v>
      </c>
      <c r="Q32" s="24">
        <v>141.52</v>
      </c>
      <c r="R32" s="24">
        <v>24.43</v>
      </c>
      <c r="S32" s="24">
        <v>16.28</v>
      </c>
      <c r="T32" s="23">
        <v>6.79</v>
      </c>
      <c r="U32" s="23">
        <v>63.68</v>
      </c>
      <c r="V32" s="23">
        <v>196</v>
      </c>
      <c r="W32" s="23">
        <v>98</v>
      </c>
      <c r="X32" s="23"/>
      <c r="Y32" s="23">
        <f t="shared" si="5"/>
        <v>1500.96</v>
      </c>
      <c r="Z32" s="23">
        <f t="shared" si="1"/>
        <v>595.48</v>
      </c>
      <c r="AA32" s="24">
        <f t="shared" si="7"/>
        <v>1768.52</v>
      </c>
      <c r="AB32" s="19"/>
    </row>
    <row r="33" spans="1:28" s="2" customFormat="1" ht="19.5" customHeight="1">
      <c r="A33" s="11">
        <v>28</v>
      </c>
      <c r="B33" s="12" t="s">
        <v>99</v>
      </c>
      <c r="C33" s="12" t="s">
        <v>100</v>
      </c>
      <c r="D33" s="12" t="s">
        <v>101</v>
      </c>
      <c r="E33" s="23">
        <v>2364</v>
      </c>
      <c r="F33" s="23">
        <v>679.36</v>
      </c>
      <c r="G33" s="23">
        <v>530.7</v>
      </c>
      <c r="H33" s="23">
        <v>24.43</v>
      </c>
      <c r="I33" s="32">
        <v>70.47</v>
      </c>
      <c r="J33" s="33">
        <v>196</v>
      </c>
      <c r="K33" s="32">
        <v>5.25</v>
      </c>
      <c r="L33" s="32"/>
      <c r="M33" s="24">
        <f t="shared" si="8"/>
        <v>3870.21</v>
      </c>
      <c r="N33" s="24">
        <v>679.36</v>
      </c>
      <c r="O33" s="24">
        <v>339.68</v>
      </c>
      <c r="P33" s="24">
        <v>530.7</v>
      </c>
      <c r="Q33" s="24">
        <v>141.52</v>
      </c>
      <c r="R33" s="24">
        <v>24.43</v>
      </c>
      <c r="S33" s="24">
        <v>16.28</v>
      </c>
      <c r="T33" s="23">
        <v>6.79</v>
      </c>
      <c r="U33" s="23">
        <v>63.68</v>
      </c>
      <c r="V33" s="23">
        <v>196</v>
      </c>
      <c r="W33" s="23">
        <v>98</v>
      </c>
      <c r="X33" s="23">
        <v>3.5</v>
      </c>
      <c r="Y33" s="23">
        <f t="shared" si="5"/>
        <v>1506.21</v>
      </c>
      <c r="Z33" s="23">
        <f t="shared" si="1"/>
        <v>598.98</v>
      </c>
      <c r="AA33" s="24">
        <f t="shared" si="7"/>
        <v>1765.02</v>
      </c>
      <c r="AB33" s="44"/>
    </row>
    <row r="34" spans="1:28" ht="19.5" customHeight="1">
      <c r="A34" s="11">
        <v>29</v>
      </c>
      <c r="B34" s="12" t="s">
        <v>102</v>
      </c>
      <c r="C34" s="12" t="s">
        <v>103</v>
      </c>
      <c r="D34" s="12" t="s">
        <v>104</v>
      </c>
      <c r="E34" s="23">
        <v>2364</v>
      </c>
      <c r="F34" s="23">
        <v>679.36</v>
      </c>
      <c r="G34" s="23">
        <v>530.7</v>
      </c>
      <c r="H34" s="23">
        <v>24.43</v>
      </c>
      <c r="I34" s="32">
        <v>70.47</v>
      </c>
      <c r="J34" s="33">
        <v>196</v>
      </c>
      <c r="K34" s="32"/>
      <c r="L34" s="32"/>
      <c r="M34" s="24">
        <f t="shared" si="8"/>
        <v>3864.96</v>
      </c>
      <c r="N34" s="24">
        <v>679.36</v>
      </c>
      <c r="O34" s="24">
        <v>339.68</v>
      </c>
      <c r="P34" s="24">
        <v>530.7</v>
      </c>
      <c r="Q34" s="24">
        <v>141.52</v>
      </c>
      <c r="R34" s="24">
        <v>24.43</v>
      </c>
      <c r="S34" s="24">
        <v>16.28</v>
      </c>
      <c r="T34" s="23">
        <v>6.79</v>
      </c>
      <c r="U34" s="23">
        <v>63.68</v>
      </c>
      <c r="V34" s="23">
        <v>196</v>
      </c>
      <c r="W34" s="23">
        <v>98</v>
      </c>
      <c r="X34" s="23"/>
      <c r="Y34" s="23">
        <f t="shared" si="5"/>
        <v>1500.96</v>
      </c>
      <c r="Z34" s="23">
        <f t="shared" si="1"/>
        <v>595.48</v>
      </c>
      <c r="AA34" s="24">
        <f t="shared" si="7"/>
        <v>1768.52</v>
      </c>
      <c r="AB34" s="19"/>
    </row>
    <row r="35" spans="1:28" ht="19.5" customHeight="1">
      <c r="A35" s="11">
        <v>30</v>
      </c>
      <c r="B35" s="12" t="s">
        <v>105</v>
      </c>
      <c r="C35" s="12" t="s">
        <v>106</v>
      </c>
      <c r="D35" s="12" t="s">
        <v>107</v>
      </c>
      <c r="E35" s="23">
        <v>2364</v>
      </c>
      <c r="F35" s="23">
        <v>679.36</v>
      </c>
      <c r="G35" s="23">
        <v>530.7</v>
      </c>
      <c r="H35" s="23">
        <v>24.43</v>
      </c>
      <c r="I35" s="32">
        <v>70.47</v>
      </c>
      <c r="J35" s="33">
        <v>196</v>
      </c>
      <c r="K35" s="32"/>
      <c r="L35" s="32"/>
      <c r="M35" s="24">
        <f t="shared" si="8"/>
        <v>3864.96</v>
      </c>
      <c r="N35" s="24">
        <v>679.36</v>
      </c>
      <c r="O35" s="24">
        <v>339.68</v>
      </c>
      <c r="P35" s="24">
        <v>530.7</v>
      </c>
      <c r="Q35" s="24">
        <v>141.52</v>
      </c>
      <c r="R35" s="24">
        <v>24.43</v>
      </c>
      <c r="S35" s="24">
        <v>16.28</v>
      </c>
      <c r="T35" s="23">
        <v>6.79</v>
      </c>
      <c r="U35" s="23">
        <v>63.68</v>
      </c>
      <c r="V35" s="23">
        <v>196</v>
      </c>
      <c r="W35" s="23">
        <v>98</v>
      </c>
      <c r="X35" s="23"/>
      <c r="Y35" s="23">
        <f t="shared" si="5"/>
        <v>1500.96</v>
      </c>
      <c r="Z35" s="23">
        <f t="shared" si="1"/>
        <v>595.48</v>
      </c>
      <c r="AA35" s="24">
        <f t="shared" si="7"/>
        <v>1768.52</v>
      </c>
      <c r="AB35" s="19"/>
    </row>
    <row r="36" spans="1:28" ht="19.5" customHeight="1">
      <c r="A36" s="11">
        <v>31</v>
      </c>
      <c r="B36" s="12" t="s">
        <v>108</v>
      </c>
      <c r="C36" s="12" t="s">
        <v>109</v>
      </c>
      <c r="D36" s="12" t="s">
        <v>110</v>
      </c>
      <c r="E36" s="23">
        <v>2364</v>
      </c>
      <c r="F36" s="23">
        <v>679.36</v>
      </c>
      <c r="G36" s="23">
        <v>530.7</v>
      </c>
      <c r="H36" s="23">
        <v>24.43</v>
      </c>
      <c r="I36" s="32">
        <v>70.47</v>
      </c>
      <c r="J36" s="33">
        <v>196</v>
      </c>
      <c r="K36" s="32"/>
      <c r="L36" s="32"/>
      <c r="M36" s="24">
        <f t="shared" si="8"/>
        <v>3864.96</v>
      </c>
      <c r="N36" s="24">
        <v>679.36</v>
      </c>
      <c r="O36" s="24">
        <v>339.68</v>
      </c>
      <c r="P36" s="24">
        <v>530.7</v>
      </c>
      <c r="Q36" s="24">
        <v>141.52</v>
      </c>
      <c r="R36" s="24">
        <v>24.43</v>
      </c>
      <c r="S36" s="24">
        <v>16.28</v>
      </c>
      <c r="T36" s="23">
        <v>6.79</v>
      </c>
      <c r="U36" s="23">
        <v>63.68</v>
      </c>
      <c r="V36" s="23">
        <v>196</v>
      </c>
      <c r="W36" s="23">
        <v>98</v>
      </c>
      <c r="X36" s="23"/>
      <c r="Y36" s="23">
        <f t="shared" si="5"/>
        <v>1500.96</v>
      </c>
      <c r="Z36" s="23">
        <f t="shared" si="1"/>
        <v>595.48</v>
      </c>
      <c r="AA36" s="24">
        <f t="shared" si="7"/>
        <v>1768.52</v>
      </c>
      <c r="AB36" s="19"/>
    </row>
    <row r="37" spans="1:28" ht="19.5" customHeight="1">
      <c r="A37" s="11">
        <v>32</v>
      </c>
      <c r="B37" s="12" t="s">
        <v>111</v>
      </c>
      <c r="C37" s="12" t="s">
        <v>112</v>
      </c>
      <c r="D37" s="12" t="s">
        <v>113</v>
      </c>
      <c r="E37" s="23">
        <v>2364</v>
      </c>
      <c r="F37" s="23">
        <v>679.36</v>
      </c>
      <c r="G37" s="23">
        <v>530.7</v>
      </c>
      <c r="H37" s="23">
        <v>24.43</v>
      </c>
      <c r="I37" s="32">
        <v>70.47</v>
      </c>
      <c r="J37" s="33">
        <v>196</v>
      </c>
      <c r="K37" s="32"/>
      <c r="L37" s="32"/>
      <c r="M37" s="24">
        <f t="shared" si="8"/>
        <v>3864.96</v>
      </c>
      <c r="N37" s="24">
        <v>679.36</v>
      </c>
      <c r="O37" s="24">
        <v>339.68</v>
      </c>
      <c r="P37" s="24">
        <v>530.7</v>
      </c>
      <c r="Q37" s="24">
        <v>141.52</v>
      </c>
      <c r="R37" s="24">
        <v>24.43</v>
      </c>
      <c r="S37" s="24">
        <v>16.28</v>
      </c>
      <c r="T37" s="23">
        <v>6.79</v>
      </c>
      <c r="U37" s="23">
        <v>63.68</v>
      </c>
      <c r="V37" s="23">
        <v>196</v>
      </c>
      <c r="W37" s="23">
        <v>98</v>
      </c>
      <c r="X37" s="23"/>
      <c r="Y37" s="23">
        <f t="shared" si="5"/>
        <v>1500.96</v>
      </c>
      <c r="Z37" s="23">
        <f t="shared" si="1"/>
        <v>595.48</v>
      </c>
      <c r="AA37" s="24">
        <f t="shared" si="7"/>
        <v>1768.52</v>
      </c>
      <c r="AB37" s="19"/>
    </row>
    <row r="38" spans="1:28" ht="19.5" customHeight="1">
      <c r="A38" s="11">
        <v>33</v>
      </c>
      <c r="B38" s="12" t="s">
        <v>114</v>
      </c>
      <c r="C38" s="12" t="s">
        <v>115</v>
      </c>
      <c r="D38" s="12" t="s">
        <v>116</v>
      </c>
      <c r="E38" s="23">
        <v>2364</v>
      </c>
      <c r="F38" s="23">
        <v>679.36</v>
      </c>
      <c r="G38" s="23">
        <v>530.7</v>
      </c>
      <c r="H38" s="23">
        <v>24.43</v>
      </c>
      <c r="I38" s="32">
        <v>70.47</v>
      </c>
      <c r="J38" s="33">
        <v>196</v>
      </c>
      <c r="K38" s="32"/>
      <c r="L38" s="32"/>
      <c r="M38" s="24">
        <f t="shared" si="8"/>
        <v>3864.96</v>
      </c>
      <c r="N38" s="24">
        <v>679.36</v>
      </c>
      <c r="O38" s="24">
        <v>339.68</v>
      </c>
      <c r="P38" s="24">
        <v>530.7</v>
      </c>
      <c r="Q38" s="24">
        <v>141.52</v>
      </c>
      <c r="R38" s="24">
        <v>24.43</v>
      </c>
      <c r="S38" s="24">
        <v>16.28</v>
      </c>
      <c r="T38" s="23">
        <v>6.79</v>
      </c>
      <c r="U38" s="23">
        <v>63.68</v>
      </c>
      <c r="V38" s="23">
        <v>196</v>
      </c>
      <c r="W38" s="23">
        <v>98</v>
      </c>
      <c r="X38" s="23"/>
      <c r="Y38" s="23">
        <f t="shared" si="5"/>
        <v>1500.96</v>
      </c>
      <c r="Z38" s="23">
        <f t="shared" si="1"/>
        <v>595.48</v>
      </c>
      <c r="AA38" s="24">
        <f t="shared" si="7"/>
        <v>1768.52</v>
      </c>
      <c r="AB38" s="19"/>
    </row>
    <row r="39" spans="1:28" ht="27" customHeight="1">
      <c r="A39" s="11">
        <v>34</v>
      </c>
      <c r="B39" s="12" t="s">
        <v>117</v>
      </c>
      <c r="C39" s="12" t="s">
        <v>118</v>
      </c>
      <c r="D39" s="12" t="s">
        <v>119</v>
      </c>
      <c r="E39" s="23">
        <v>2364</v>
      </c>
      <c r="F39" s="23">
        <v>679.36</v>
      </c>
      <c r="G39" s="23">
        <v>530.7</v>
      </c>
      <c r="H39" s="23">
        <v>24.43</v>
      </c>
      <c r="I39" s="32">
        <v>70.47</v>
      </c>
      <c r="J39" s="33">
        <v>196</v>
      </c>
      <c r="K39" s="32"/>
      <c r="L39" s="32"/>
      <c r="M39" s="24">
        <f t="shared" si="8"/>
        <v>3864.96</v>
      </c>
      <c r="N39" s="24">
        <v>679.36</v>
      </c>
      <c r="O39" s="24">
        <v>339.68</v>
      </c>
      <c r="P39" s="24">
        <v>530.7</v>
      </c>
      <c r="Q39" s="24">
        <v>141.52</v>
      </c>
      <c r="R39" s="24">
        <v>24.43</v>
      </c>
      <c r="S39" s="24">
        <v>16.28</v>
      </c>
      <c r="T39" s="23">
        <v>6.79</v>
      </c>
      <c r="U39" s="23">
        <v>63.68</v>
      </c>
      <c r="V39" s="23">
        <v>196</v>
      </c>
      <c r="W39" s="23">
        <v>98</v>
      </c>
      <c r="X39" s="23"/>
      <c r="Y39" s="23">
        <f t="shared" si="5"/>
        <v>1500.96</v>
      </c>
      <c r="Z39" s="23">
        <f t="shared" si="1"/>
        <v>595.48</v>
      </c>
      <c r="AA39" s="24">
        <f t="shared" si="7"/>
        <v>1768.52</v>
      </c>
      <c r="AB39" s="19"/>
    </row>
    <row r="40" spans="1:28" ht="19.5" customHeight="1">
      <c r="A40" s="11">
        <v>35</v>
      </c>
      <c r="B40" s="12" t="s">
        <v>120</v>
      </c>
      <c r="C40" s="12" t="s">
        <v>121</v>
      </c>
      <c r="D40" s="12" t="s">
        <v>122</v>
      </c>
      <c r="E40" s="23">
        <v>2364</v>
      </c>
      <c r="F40" s="23">
        <v>679.36</v>
      </c>
      <c r="G40" s="23">
        <v>530.7</v>
      </c>
      <c r="H40" s="23">
        <v>24.43</v>
      </c>
      <c r="I40" s="32">
        <v>70.47</v>
      </c>
      <c r="J40" s="33">
        <v>196</v>
      </c>
      <c r="K40" s="32"/>
      <c r="L40" s="32"/>
      <c r="M40" s="24">
        <f t="shared" si="8"/>
        <v>3864.96</v>
      </c>
      <c r="N40" s="24">
        <v>679.36</v>
      </c>
      <c r="O40" s="24">
        <v>339.68</v>
      </c>
      <c r="P40" s="24">
        <v>530.7</v>
      </c>
      <c r="Q40" s="24">
        <v>141.52</v>
      </c>
      <c r="R40" s="24">
        <v>24.43</v>
      </c>
      <c r="S40" s="24">
        <v>16.28</v>
      </c>
      <c r="T40" s="23">
        <v>6.79</v>
      </c>
      <c r="U40" s="23">
        <v>63.68</v>
      </c>
      <c r="V40" s="23">
        <v>196</v>
      </c>
      <c r="W40" s="23">
        <v>98</v>
      </c>
      <c r="X40" s="23"/>
      <c r="Y40" s="23">
        <f t="shared" si="5"/>
        <v>1500.96</v>
      </c>
      <c r="Z40" s="23">
        <f t="shared" si="1"/>
        <v>595.48</v>
      </c>
      <c r="AA40" s="24">
        <f t="shared" si="7"/>
        <v>1768.52</v>
      </c>
      <c r="AB40" s="19"/>
    </row>
    <row r="41" spans="1:28" ht="19.5" customHeight="1">
      <c r="A41" s="11">
        <v>36</v>
      </c>
      <c r="B41" s="12"/>
      <c r="C41" s="12" t="s">
        <v>123</v>
      </c>
      <c r="D41" s="12" t="s">
        <v>124</v>
      </c>
      <c r="E41" s="23">
        <v>2364</v>
      </c>
      <c r="F41" s="23">
        <v>679.36</v>
      </c>
      <c r="G41" s="23">
        <v>530.7</v>
      </c>
      <c r="H41" s="23">
        <v>24.43</v>
      </c>
      <c r="I41" s="32">
        <v>70.47</v>
      </c>
      <c r="J41" s="33">
        <v>196</v>
      </c>
      <c r="K41" s="32"/>
      <c r="L41" s="32"/>
      <c r="M41" s="24">
        <f t="shared" si="8"/>
        <v>3864.96</v>
      </c>
      <c r="N41" s="24">
        <v>679.36</v>
      </c>
      <c r="O41" s="24">
        <v>339.68</v>
      </c>
      <c r="P41" s="24">
        <v>530.7</v>
      </c>
      <c r="Q41" s="24">
        <v>141.52</v>
      </c>
      <c r="R41" s="24">
        <v>24.43</v>
      </c>
      <c r="S41" s="24">
        <v>16.28</v>
      </c>
      <c r="T41" s="23">
        <v>6.79</v>
      </c>
      <c r="U41" s="23">
        <v>63.68</v>
      </c>
      <c r="V41" s="23">
        <v>196</v>
      </c>
      <c r="W41" s="23">
        <v>98</v>
      </c>
      <c r="X41" s="23"/>
      <c r="Y41" s="23">
        <f t="shared" si="5"/>
        <v>1500.96</v>
      </c>
      <c r="Z41" s="23">
        <f t="shared" si="1"/>
        <v>595.48</v>
      </c>
      <c r="AA41" s="24">
        <f t="shared" si="7"/>
        <v>1768.52</v>
      </c>
      <c r="AB41" s="19"/>
    </row>
    <row r="42" spans="1:28" ht="19.5" customHeight="1">
      <c r="A42" s="11">
        <v>37</v>
      </c>
      <c r="B42" s="13" t="s">
        <v>125</v>
      </c>
      <c r="C42" s="12" t="s">
        <v>126</v>
      </c>
      <c r="D42" s="12" t="s">
        <v>127</v>
      </c>
      <c r="E42" s="23">
        <v>2364</v>
      </c>
      <c r="F42" s="23">
        <v>679.36</v>
      </c>
      <c r="G42" s="23">
        <v>530.7</v>
      </c>
      <c r="H42" s="23">
        <v>24.43</v>
      </c>
      <c r="I42" s="32">
        <v>70.47</v>
      </c>
      <c r="J42" s="33">
        <v>196</v>
      </c>
      <c r="K42" s="32"/>
      <c r="L42" s="32"/>
      <c r="M42" s="24">
        <f t="shared" si="8"/>
        <v>3864.96</v>
      </c>
      <c r="N42" s="24">
        <v>679.36</v>
      </c>
      <c r="O42" s="24">
        <v>339.68</v>
      </c>
      <c r="P42" s="24">
        <v>530.7</v>
      </c>
      <c r="Q42" s="24">
        <v>141.52</v>
      </c>
      <c r="R42" s="24">
        <v>24.43</v>
      </c>
      <c r="S42" s="24">
        <v>16.28</v>
      </c>
      <c r="T42" s="23">
        <v>6.79</v>
      </c>
      <c r="U42" s="23">
        <v>63.68</v>
      </c>
      <c r="V42" s="23">
        <v>196</v>
      </c>
      <c r="W42" s="23">
        <v>98</v>
      </c>
      <c r="X42" s="23"/>
      <c r="Y42" s="23">
        <f t="shared" si="5"/>
        <v>1500.96</v>
      </c>
      <c r="Z42" s="23">
        <f t="shared" si="1"/>
        <v>595.48</v>
      </c>
      <c r="AA42" s="24">
        <f aca="true" t="shared" si="9" ref="AA42:AA50">E42-Z42</f>
        <v>1768.52</v>
      </c>
      <c r="AB42" s="19"/>
    </row>
    <row r="43" spans="1:28" ht="19.5" customHeight="1">
      <c r="A43" s="11">
        <v>38</v>
      </c>
      <c r="B43" s="13"/>
      <c r="C43" s="12" t="s">
        <v>128</v>
      </c>
      <c r="D43" s="12" t="s">
        <v>129</v>
      </c>
      <c r="E43" s="23">
        <v>2364</v>
      </c>
      <c r="F43" s="23">
        <v>679.36</v>
      </c>
      <c r="G43" s="23">
        <v>530.7</v>
      </c>
      <c r="H43" s="23">
        <v>24.43</v>
      </c>
      <c r="I43" s="32">
        <v>70.47</v>
      </c>
      <c r="J43" s="33">
        <v>196</v>
      </c>
      <c r="K43" s="32"/>
      <c r="L43" s="32"/>
      <c r="M43" s="24">
        <f t="shared" si="8"/>
        <v>3864.96</v>
      </c>
      <c r="N43" s="24">
        <v>679.36</v>
      </c>
      <c r="O43" s="24">
        <v>339.68</v>
      </c>
      <c r="P43" s="24">
        <v>530.7</v>
      </c>
      <c r="Q43" s="24">
        <v>141.52</v>
      </c>
      <c r="R43" s="24">
        <v>24.43</v>
      </c>
      <c r="S43" s="24">
        <v>16.28</v>
      </c>
      <c r="T43" s="23">
        <v>6.79</v>
      </c>
      <c r="U43" s="23">
        <v>63.68</v>
      </c>
      <c r="V43" s="23">
        <v>196</v>
      </c>
      <c r="W43" s="23">
        <v>98</v>
      </c>
      <c r="X43" s="23"/>
      <c r="Y43" s="23">
        <f t="shared" si="5"/>
        <v>1500.96</v>
      </c>
      <c r="Z43" s="23">
        <f t="shared" si="1"/>
        <v>595.48</v>
      </c>
      <c r="AA43" s="24">
        <f t="shared" si="9"/>
        <v>1768.52</v>
      </c>
      <c r="AB43" s="19"/>
    </row>
    <row r="44" spans="1:28" ht="19.5" customHeight="1">
      <c r="A44" s="11">
        <v>39</v>
      </c>
      <c r="B44" s="12" t="s">
        <v>130</v>
      </c>
      <c r="C44" s="12" t="s">
        <v>131</v>
      </c>
      <c r="D44" s="12" t="s">
        <v>132</v>
      </c>
      <c r="E44" s="23">
        <v>2364</v>
      </c>
      <c r="F44" s="23">
        <v>679.36</v>
      </c>
      <c r="G44" s="23">
        <v>530.7</v>
      </c>
      <c r="H44" s="23">
        <v>24.43</v>
      </c>
      <c r="I44" s="32">
        <v>70.47</v>
      </c>
      <c r="J44" s="33">
        <v>196</v>
      </c>
      <c r="K44" s="32"/>
      <c r="L44" s="32"/>
      <c r="M44" s="24">
        <f t="shared" si="8"/>
        <v>3864.96</v>
      </c>
      <c r="N44" s="24">
        <v>679.36</v>
      </c>
      <c r="O44" s="24">
        <v>339.68</v>
      </c>
      <c r="P44" s="24">
        <v>530.7</v>
      </c>
      <c r="Q44" s="24">
        <v>141.52</v>
      </c>
      <c r="R44" s="24">
        <v>24.43</v>
      </c>
      <c r="S44" s="24">
        <v>16.28</v>
      </c>
      <c r="T44" s="23">
        <v>6.79</v>
      </c>
      <c r="U44" s="23">
        <v>63.68</v>
      </c>
      <c r="V44" s="23">
        <v>196</v>
      </c>
      <c r="W44" s="23">
        <v>98</v>
      </c>
      <c r="X44" s="23"/>
      <c r="Y44" s="23">
        <f t="shared" si="5"/>
        <v>1500.96</v>
      </c>
      <c r="Z44" s="23">
        <f t="shared" si="1"/>
        <v>595.48</v>
      </c>
      <c r="AA44" s="24">
        <f t="shared" si="9"/>
        <v>1768.52</v>
      </c>
      <c r="AB44" s="19"/>
    </row>
    <row r="45" spans="1:28" ht="19.5" customHeight="1">
      <c r="A45" s="11">
        <v>40</v>
      </c>
      <c r="B45" s="12" t="s">
        <v>133</v>
      </c>
      <c r="C45" s="12" t="s">
        <v>134</v>
      </c>
      <c r="D45" s="12" t="s">
        <v>135</v>
      </c>
      <c r="E45" s="23">
        <v>2364</v>
      </c>
      <c r="F45" s="23">
        <v>679.36</v>
      </c>
      <c r="G45" s="23">
        <v>530.7</v>
      </c>
      <c r="H45" s="23">
        <v>24.43</v>
      </c>
      <c r="I45" s="32">
        <v>70.47</v>
      </c>
      <c r="J45" s="33">
        <v>196</v>
      </c>
      <c r="K45" s="32"/>
      <c r="L45" s="32"/>
      <c r="M45" s="24">
        <f t="shared" si="8"/>
        <v>3864.96</v>
      </c>
      <c r="N45" s="24">
        <v>679.36</v>
      </c>
      <c r="O45" s="24">
        <v>339.68</v>
      </c>
      <c r="P45" s="24">
        <v>530.7</v>
      </c>
      <c r="Q45" s="24">
        <v>141.52</v>
      </c>
      <c r="R45" s="24">
        <v>24.43</v>
      </c>
      <c r="S45" s="24">
        <v>16.28</v>
      </c>
      <c r="T45" s="23">
        <v>6.79</v>
      </c>
      <c r="U45" s="23">
        <v>63.68</v>
      </c>
      <c r="V45" s="23">
        <v>196</v>
      </c>
      <c r="W45" s="23">
        <v>98</v>
      </c>
      <c r="X45" s="23"/>
      <c r="Y45" s="23">
        <f t="shared" si="5"/>
        <v>1500.96</v>
      </c>
      <c r="Z45" s="23">
        <f t="shared" si="1"/>
        <v>595.48</v>
      </c>
      <c r="AA45" s="24">
        <f t="shared" si="9"/>
        <v>1768.52</v>
      </c>
      <c r="AB45" s="19"/>
    </row>
    <row r="46" spans="1:28" ht="19.5" customHeight="1">
      <c r="A46" s="11">
        <v>41</v>
      </c>
      <c r="B46" s="12" t="s">
        <v>136</v>
      </c>
      <c r="C46" s="12" t="s">
        <v>137</v>
      </c>
      <c r="D46" s="12" t="s">
        <v>138</v>
      </c>
      <c r="E46" s="23">
        <v>2364</v>
      </c>
      <c r="F46" s="23">
        <v>679.36</v>
      </c>
      <c r="G46" s="23">
        <v>530.7</v>
      </c>
      <c r="H46" s="23">
        <v>24.43</v>
      </c>
      <c r="I46" s="32">
        <v>70.47</v>
      </c>
      <c r="J46" s="33">
        <v>196</v>
      </c>
      <c r="K46" s="32"/>
      <c r="L46" s="32"/>
      <c r="M46" s="24">
        <f t="shared" si="8"/>
        <v>3864.96</v>
      </c>
      <c r="N46" s="24">
        <v>679.36</v>
      </c>
      <c r="O46" s="24">
        <v>339.68</v>
      </c>
      <c r="P46" s="24">
        <v>530.7</v>
      </c>
      <c r="Q46" s="24">
        <v>141.52</v>
      </c>
      <c r="R46" s="24">
        <v>24.43</v>
      </c>
      <c r="S46" s="24">
        <v>16.28</v>
      </c>
      <c r="T46" s="23">
        <v>6.79</v>
      </c>
      <c r="U46" s="23">
        <v>63.68</v>
      </c>
      <c r="V46" s="23">
        <v>196</v>
      </c>
      <c r="W46" s="23">
        <v>98</v>
      </c>
      <c r="X46" s="23"/>
      <c r="Y46" s="23">
        <f t="shared" si="5"/>
        <v>1500.96</v>
      </c>
      <c r="Z46" s="23">
        <f t="shared" si="1"/>
        <v>595.48</v>
      </c>
      <c r="AA46" s="24">
        <f t="shared" si="9"/>
        <v>1768.52</v>
      </c>
      <c r="AB46" s="19"/>
    </row>
    <row r="47" spans="1:28" ht="19.5" customHeight="1">
      <c r="A47" s="11">
        <v>42</v>
      </c>
      <c r="B47" s="12" t="s">
        <v>139</v>
      </c>
      <c r="C47" s="12" t="s">
        <v>140</v>
      </c>
      <c r="D47" s="12" t="s">
        <v>141</v>
      </c>
      <c r="E47" s="23">
        <v>2364</v>
      </c>
      <c r="F47" s="23">
        <v>679.36</v>
      </c>
      <c r="G47" s="23">
        <v>530.7</v>
      </c>
      <c r="H47" s="23">
        <v>24.43</v>
      </c>
      <c r="I47" s="32">
        <v>70.47</v>
      </c>
      <c r="J47" s="33">
        <v>196</v>
      </c>
      <c r="K47" s="32"/>
      <c r="L47" s="32"/>
      <c r="M47" s="24">
        <f t="shared" si="8"/>
        <v>3864.96</v>
      </c>
      <c r="N47" s="24">
        <v>679.36</v>
      </c>
      <c r="O47" s="24">
        <v>339.68</v>
      </c>
      <c r="P47" s="24">
        <v>530.7</v>
      </c>
      <c r="Q47" s="24">
        <v>141.52</v>
      </c>
      <c r="R47" s="24">
        <v>24.43</v>
      </c>
      <c r="S47" s="24">
        <v>16.28</v>
      </c>
      <c r="T47" s="23">
        <v>6.79</v>
      </c>
      <c r="U47" s="23">
        <v>63.68</v>
      </c>
      <c r="V47" s="23">
        <v>196</v>
      </c>
      <c r="W47" s="23">
        <v>98</v>
      </c>
      <c r="X47" s="23"/>
      <c r="Y47" s="23">
        <f t="shared" si="5"/>
        <v>1500.96</v>
      </c>
      <c r="Z47" s="23">
        <f t="shared" si="1"/>
        <v>595.48</v>
      </c>
      <c r="AA47" s="24">
        <f t="shared" si="9"/>
        <v>1768.52</v>
      </c>
      <c r="AB47" s="19"/>
    </row>
    <row r="48" spans="1:28" ht="19.5" customHeight="1">
      <c r="A48" s="11">
        <v>43</v>
      </c>
      <c r="B48" s="12" t="s">
        <v>142</v>
      </c>
      <c r="C48" s="12" t="s">
        <v>143</v>
      </c>
      <c r="D48" s="12" t="s">
        <v>144</v>
      </c>
      <c r="E48" s="23">
        <v>2364</v>
      </c>
      <c r="F48" s="23">
        <v>679.36</v>
      </c>
      <c r="G48" s="23">
        <v>530.7</v>
      </c>
      <c r="H48" s="23">
        <v>24.43</v>
      </c>
      <c r="I48" s="32">
        <v>70.47</v>
      </c>
      <c r="J48" s="33">
        <v>196</v>
      </c>
      <c r="K48" s="32"/>
      <c r="L48" s="32"/>
      <c r="M48" s="24">
        <f t="shared" si="8"/>
        <v>3864.96</v>
      </c>
      <c r="N48" s="24">
        <v>679.36</v>
      </c>
      <c r="O48" s="24">
        <v>339.68</v>
      </c>
      <c r="P48" s="24">
        <v>530.7</v>
      </c>
      <c r="Q48" s="24">
        <v>141.52</v>
      </c>
      <c r="R48" s="24">
        <v>24.43</v>
      </c>
      <c r="S48" s="24">
        <v>16.28</v>
      </c>
      <c r="T48" s="23">
        <v>6.79</v>
      </c>
      <c r="U48" s="23">
        <v>63.68</v>
      </c>
      <c r="V48" s="23">
        <v>196</v>
      </c>
      <c r="W48" s="23">
        <v>98</v>
      </c>
      <c r="X48" s="23"/>
      <c r="Y48" s="23">
        <f t="shared" si="5"/>
        <v>1500.96</v>
      </c>
      <c r="Z48" s="23">
        <f t="shared" si="1"/>
        <v>595.48</v>
      </c>
      <c r="AA48" s="24">
        <f t="shared" si="9"/>
        <v>1768.52</v>
      </c>
      <c r="AB48" s="19"/>
    </row>
    <row r="49" spans="1:28" ht="19.5" customHeight="1">
      <c r="A49" s="14" t="s">
        <v>145</v>
      </c>
      <c r="B49" s="14"/>
      <c r="C49" s="14"/>
      <c r="D49" s="14"/>
      <c r="E49" s="23">
        <f>SUM(E6:E48)</f>
        <v>101652</v>
      </c>
      <c r="F49" s="23">
        <f aca="true" t="shared" si="10" ref="F49:P49">SUM(F6:F48)</f>
        <v>29212.480000000014</v>
      </c>
      <c r="G49" s="23">
        <f t="shared" si="10"/>
        <v>22820.100000000017</v>
      </c>
      <c r="H49" s="23">
        <f t="shared" si="10"/>
        <v>1050.489999999999</v>
      </c>
      <c r="I49" s="23">
        <f t="shared" si="10"/>
        <v>3030.2099999999978</v>
      </c>
      <c r="J49" s="23">
        <f t="shared" si="10"/>
        <v>8428</v>
      </c>
      <c r="K49" s="23">
        <f t="shared" si="10"/>
        <v>5.25</v>
      </c>
      <c r="L49" s="23">
        <f t="shared" si="10"/>
        <v>0</v>
      </c>
      <c r="M49" s="23">
        <f t="shared" si="10"/>
        <v>166198.53000000003</v>
      </c>
      <c r="N49" s="23">
        <f t="shared" si="10"/>
        <v>29212.480000000014</v>
      </c>
      <c r="O49" s="23">
        <f aca="true" t="shared" si="11" ref="O49:AA49">SUM(O6:O48)</f>
        <v>14606.240000000007</v>
      </c>
      <c r="P49" s="23">
        <f t="shared" si="11"/>
        <v>22820.100000000017</v>
      </c>
      <c r="Q49" s="23">
        <f t="shared" si="11"/>
        <v>6085.360000000006</v>
      </c>
      <c r="R49" s="23">
        <f t="shared" si="11"/>
        <v>1050.489999999999</v>
      </c>
      <c r="S49" s="23">
        <f t="shared" si="11"/>
        <v>700.0399999999993</v>
      </c>
      <c r="T49" s="23">
        <f t="shared" si="11"/>
        <v>291.97</v>
      </c>
      <c r="U49" s="23">
        <f t="shared" si="11"/>
        <v>2738.239999999999</v>
      </c>
      <c r="V49" s="23">
        <f t="shared" si="11"/>
        <v>8428</v>
      </c>
      <c r="W49" s="23">
        <f t="shared" si="11"/>
        <v>4214</v>
      </c>
      <c r="X49" s="23">
        <v>3.5</v>
      </c>
      <c r="Y49" s="23">
        <f>SUM(Y6:Y48)</f>
        <v>64546.52999999997</v>
      </c>
      <c r="Z49" s="23">
        <f>SUM(Z6:Z48)</f>
        <v>25609.139999999985</v>
      </c>
      <c r="AA49" s="23">
        <f>SUM(AA6:AA48)</f>
        <v>76042.85999999997</v>
      </c>
      <c r="AB49" s="38"/>
    </row>
    <row r="50" spans="1:28" ht="15.75">
      <c r="A50" s="15"/>
      <c r="B50" s="15"/>
      <c r="C50" s="15"/>
      <c r="D50" s="15"/>
      <c r="E50" s="15"/>
      <c r="F50" s="15"/>
      <c r="G50" s="15"/>
      <c r="H50" s="15"/>
      <c r="I50" s="15"/>
      <c r="J50" s="34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15.75">
      <c r="A51" s="15"/>
      <c r="B51" s="15"/>
      <c r="C51" s="15"/>
      <c r="D51" s="15"/>
      <c r="E51" s="15"/>
      <c r="F51" s="15"/>
      <c r="G51" s="15"/>
      <c r="H51" s="15"/>
      <c r="I51" s="15"/>
      <c r="J51" s="34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5.75">
      <c r="A52" s="15"/>
      <c r="B52" s="16"/>
      <c r="C52" s="17"/>
      <c r="D52" s="15"/>
      <c r="E52" s="15"/>
      <c r="F52" s="15"/>
      <c r="G52" s="15"/>
      <c r="H52" s="15"/>
      <c r="I52" s="15"/>
      <c r="J52" s="34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ht="15.75">
      <c r="E53" s="25"/>
    </row>
    <row r="54" spans="1:27" ht="15.75">
      <c r="A54" s="18"/>
      <c r="B54" s="18"/>
      <c r="C54" s="18"/>
      <c r="D54" s="18"/>
      <c r="E54" s="18"/>
      <c r="F54" s="18"/>
      <c r="G54" s="26"/>
      <c r="H54" s="26"/>
      <c r="I54" s="26"/>
      <c r="J54" s="35"/>
      <c r="K54" s="26"/>
      <c r="L54" s="26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26"/>
      <c r="Z54" s="26"/>
      <c r="AA54" s="26"/>
    </row>
  </sheetData>
  <sheetProtection/>
  <mergeCells count="39">
    <mergeCell ref="A1:AB1"/>
    <mergeCell ref="A2:AB2"/>
    <mergeCell ref="F3:L3"/>
    <mergeCell ref="N3:W3"/>
    <mergeCell ref="Y3:Z3"/>
    <mergeCell ref="N4:O4"/>
    <mergeCell ref="P4:Q4"/>
    <mergeCell ref="R4:S4"/>
    <mergeCell ref="A49:D49"/>
    <mergeCell ref="A3:A5"/>
    <mergeCell ref="B3:B5"/>
    <mergeCell ref="B7:B8"/>
    <mergeCell ref="B10:B11"/>
    <mergeCell ref="B12:B13"/>
    <mergeCell ref="B14:B15"/>
    <mergeCell ref="B20:B22"/>
    <mergeCell ref="B24:B25"/>
    <mergeCell ref="B26:B27"/>
    <mergeCell ref="B28:B30"/>
    <mergeCell ref="B31:B32"/>
    <mergeCell ref="B40:B41"/>
    <mergeCell ref="B42:B43"/>
    <mergeCell ref="C3:C5"/>
    <mergeCell ref="D3:D5"/>
    <mergeCell ref="E4:E5"/>
    <mergeCell ref="I4:I5"/>
    <mergeCell ref="J4:J5"/>
    <mergeCell ref="K4:K5"/>
    <mergeCell ref="L4:L5"/>
    <mergeCell ref="M3:M5"/>
    <mergeCell ref="T4:T5"/>
    <mergeCell ref="U4:U5"/>
    <mergeCell ref="V4:V5"/>
    <mergeCell ref="W4:W5"/>
    <mergeCell ref="X4:X5"/>
    <mergeCell ref="Y4:Y5"/>
    <mergeCell ref="Z4:Z5"/>
    <mergeCell ref="AA3:AA5"/>
    <mergeCell ref="AB3:AB5"/>
  </mergeCells>
  <printOptions/>
  <pageMargins left="0.3145833333333333" right="0.07847222222222222" top="0.2361111111111111" bottom="0.39305555555555555" header="0.11805555555555555" footer="0.07847222222222222"/>
  <pageSetup horizontalDpi="600" verticalDpi="600" orientation="landscape" paperSize="9" scale="68"/>
  <headerFooter alignWithMargins="0">
    <oddFooter>&amp;C第 &amp;P 页，共 &amp;N 页</oddFooter>
    <firstFooter>&amp;C第2页，共2页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RCJL</cp:lastModifiedBy>
  <cp:lastPrinted>2017-11-13T08:33:00Z</cp:lastPrinted>
  <dcterms:created xsi:type="dcterms:W3CDTF">1996-12-23T01:32:00Z</dcterms:created>
  <dcterms:modified xsi:type="dcterms:W3CDTF">2023-09-11T17:52:45Z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34B7D0140E754983A92D8A54E680033A</vt:lpwstr>
  </property>
  <property fmtid="{D5CDD505-2E9C-101B-9397-08002B2CF9AE}" pid="4" name="퀀_generated_2.-2147483648">
    <vt:i4>2052</vt:i4>
  </property>
</Properties>
</file>